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<sst xmlns="http://schemas.openxmlformats.org/spreadsheetml/2006/main" count="23" uniqueCount="23">
  <si>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PREFEITURA do MUNICÍPIO de ITAPETININGA</t>
  </si>
  <si>
    <t>1</t>
  </si>
  <si>
    <t>2</t>
  </si>
  <si>
    <t>3</t>
  </si>
  <si>
    <t>MENSAL %</t>
  </si>
  <si>
    <t>MENSAL R$</t>
  </si>
  <si>
    <t>ACUMULADO R$</t>
  </si>
  <si>
    <t>ACUMULADO %</t>
  </si>
  <si>
    <t>GLOBAL</t>
  </si>
  <si>
    <t>SERVIÇOS</t>
  </si>
  <si>
    <t>VALOR</t>
  </si>
  <si>
    <t>PESO</t>
  </si>
  <si>
    <t>1ºMES</t>
  </si>
  <si>
    <t>2ºMES</t>
  </si>
  <si>
    <t>3ºMES</t>
  </si>
  <si>
    <t>CRONOGRAMA  FISICO FINANCEIRO</t>
  </si>
  <si>
    <t>4</t>
  </si>
  <si>
    <t>SERVIÇOS - RECAPEAMENTO E APLICAÇÃO DE CBUQ E BINDER</t>
  </si>
  <si>
    <t>IMPRIMAÇÃO</t>
  </si>
  <si>
    <t>CBUQ</t>
  </si>
  <si>
    <t>BINDER</t>
  </si>
  <si>
    <t>SERVIÇOS COMPLEMENTARES</t>
  </si>
  <si>
    <t>Itapetininga 26 de julho 2016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</si>
</sst>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  <numFmt numFmtId="189" formatCode="_-* #,##0.0_-;\-* #,##0.0_-;_-* &quot;-&quot;?_-;_-@_-"/>
    <numFmt numFmtId="190" formatCode="&quot;R$&quot;\ #,##0.0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51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83" fontId="5" fillId="0" borderId="0" xfId="45" applyFont="1" applyAlignment="1">
      <alignment horizontal="center"/>
    </xf>
    <xf numFmtId="183" fontId="5" fillId="0" borderId="0" xfId="45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43" fontId="2" fillId="0" borderId="0" xfId="51" applyFont="1" applyBorder="1" applyAlignment="1">
      <alignment horizontal="center"/>
    </xf>
    <xf numFmtId="183" fontId="2" fillId="0" borderId="0" xfId="45" applyFont="1" applyBorder="1" applyAlignment="1">
      <alignment horizontal="center"/>
    </xf>
    <xf numFmtId="183" fontId="2" fillId="0" borderId="0" xfId="45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3" fontId="5" fillId="0" borderId="0" xfId="51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51" applyFont="1" applyAlignment="1">
      <alignment horizontal="left"/>
    </xf>
    <xf numFmtId="183" fontId="0" fillId="0" borderId="0" xfId="45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43" fontId="7" fillId="0" borderId="10" xfId="51" applyFont="1" applyFill="1" applyBorder="1" applyAlignment="1">
      <alignment horizontal="center"/>
    </xf>
    <xf numFmtId="183" fontId="7" fillId="0" borderId="10" xfId="45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4" fontId="9" fillId="0" borderId="10" xfId="0" applyNumberFormat="1" applyFont="1" applyFill="1" applyBorder="1" applyAlignment="1">
      <alignment horizontal="left" vertical="center"/>
    </xf>
    <xf numFmtId="187" fontId="10" fillId="0" borderId="10" xfId="51" applyNumberFormat="1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4" fontId="11" fillId="0" borderId="10" xfId="0" applyNumberFormat="1" applyFont="1" applyFill="1" applyBorder="1" applyAlignment="1">
      <alignment horizontal="center" vertical="center"/>
    </xf>
    <xf numFmtId="187" fontId="11" fillId="0" borderId="10" xfId="51" applyNumberFormat="1" applyFont="1" applyFill="1" applyBorder="1" applyAlignment="1">
      <alignment horizontal="center" vertical="center"/>
    </xf>
    <xf numFmtId="187" fontId="11" fillId="0" borderId="10" xfId="45" applyNumberFormat="1" applyFont="1" applyFill="1" applyBorder="1" applyAlignment="1">
      <alignment horizontal="center" vertical="center"/>
    </xf>
    <xf numFmtId="44" fontId="11" fillId="0" borderId="10" xfId="45" applyNumberFormat="1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9" fillId="0" borderId="10" xfId="51" applyFont="1" applyFill="1" applyBorder="1" applyAlignment="1">
      <alignment horizontal="center" vertical="center"/>
    </xf>
    <xf numFmtId="183" fontId="11" fillId="0" borderId="10" xfId="45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43" fontId="11" fillId="0" borderId="10" xfId="51" applyFont="1" applyFill="1" applyBorder="1" applyAlignment="1">
      <alignment horizontal="center" vertical="center"/>
    </xf>
    <xf numFmtId="44" fontId="12" fillId="0" borderId="10" xfId="45" applyNumberFormat="1" applyFont="1" applyFill="1" applyBorder="1" applyAlignment="1">
      <alignment horizontal="center" vertical="center"/>
    </xf>
    <xf numFmtId="44" fontId="12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183" fontId="7" fillId="0" borderId="10" xfId="45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71" fontId="9" fillId="0" borderId="10" xfId="45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4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11" fillId="0" borderId="0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 horizontal="center"/>
    </xf>
    <xf numFmtId="171" fontId="11" fillId="0" borderId="0" xfId="0" applyNumberFormat="1" applyFont="1" applyFill="1" applyBorder="1" applyAlignment="1">
      <alignment/>
    </xf>
    <xf numFmtId="187" fontId="12" fillId="0" borderId="10" xfId="45" applyNumberFormat="1" applyFont="1" applyFill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/>
    </xf>
    <xf numFmtId="187" fontId="11" fillId="0" borderId="0" xfId="0" applyNumberFormat="1" applyFont="1" applyBorder="1" applyAlignment="1">
      <alignment/>
    </xf>
    <xf numFmtId="18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45" applyNumberFormat="1" applyFont="1" applyAlignment="1">
      <alignment horizontal="center" vertical="center"/>
    </xf>
    <xf numFmtId="171" fontId="2" fillId="0" borderId="0" xfId="0" applyNumberFormat="1" applyFon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0" fontId="10" fillId="0" borderId="10" xfId="51" applyNumberFormat="1" applyFont="1" applyFill="1" applyBorder="1" applyAlignment="1">
      <alignment horizontal="center" vertical="center"/>
    </xf>
    <xf numFmtId="10" fontId="9" fillId="0" borderId="10" xfId="45" applyNumberFormat="1" applyFont="1" applyFill="1" applyBorder="1" applyAlignment="1">
      <alignment horizontal="center" vertical="center"/>
    </xf>
    <xf numFmtId="10" fontId="11" fillId="0" borderId="10" xfId="45" applyNumberFormat="1" applyFont="1" applyFill="1" applyBorder="1" applyAlignment="1">
      <alignment horizontal="center" vertical="center"/>
    </xf>
    <xf numFmtId="10" fontId="11" fillId="0" borderId="10" xfId="51" applyNumberFormat="1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 vertical="center"/>
    </xf>
    <xf numFmtId="44" fontId="11" fillId="0" borderId="10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/>
    </xf>
    <xf numFmtId="44" fontId="11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44" fontId="12" fillId="0" borderId="10" xfId="0" applyNumberFormat="1" applyFont="1" applyFill="1" applyBorder="1" applyAlignment="1">
      <alignment horizontal="center" vertical="center"/>
    </xf>
    <xf numFmtId="187" fontId="12" fillId="0" borderId="10" xfId="5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0</xdr:rowOff>
    </xdr:from>
    <xdr:to>
      <xdr:col>0</xdr:col>
      <xdr:colOff>323850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34</xdr:row>
      <xdr:rowOff>0</xdr:rowOff>
    </xdr:from>
    <xdr:to>
      <xdr:col>0</xdr:col>
      <xdr:colOff>323850</xdr:colOff>
      <xdr:row>34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4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</xdr:row>
      <xdr:rowOff>0</xdr:rowOff>
    </xdr:from>
    <xdr:to>
      <xdr:col>0</xdr:col>
      <xdr:colOff>323850</xdr:colOff>
      <xdr:row>8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80"/>
  <sheetViews>
    <sheetView tabSelected="1" zoomScaleSheetLayoutView="100" zoomScalePageLayoutView="0" workbookViewId="0" topLeftCell="A9">
      <selection activeCell="C24" sqref="C24"/>
    </sheetView>
  </sheetViews>
  <sheetFormatPr defaultColWidth="9.140625" defaultRowHeight="12.75"/>
  <cols>
    <col min="1" max="1" width="4.8515625" style="11" customWidth="1"/>
    <col min="2" max="2" width="36.140625" style="12" customWidth="1"/>
    <col min="3" max="3" width="18.140625" style="7" customWidth="1"/>
    <col min="4" max="4" width="8.140625" style="8" customWidth="1"/>
    <col min="5" max="5" width="12.28125" style="9" customWidth="1"/>
    <col min="6" max="6" width="15.8515625" style="10" customWidth="1"/>
    <col min="7" max="7" width="13.421875" style="0" customWidth="1"/>
    <col min="8" max="8" width="14.00390625" style="0" customWidth="1"/>
    <col min="9" max="9" width="11.8515625" style="0" customWidth="1"/>
    <col min="10" max="10" width="12.00390625" style="0" customWidth="1"/>
    <col min="11" max="11" width="16.421875" style="0" bestFit="1" customWidth="1"/>
  </cols>
  <sheetData>
    <row r="1" spans="2:5" ht="30" customHeight="1">
      <c r="B1" s="13" t="s">
        <v>0</v>
      </c>
      <c r="C1" s="26"/>
      <c r="D1" s="27"/>
      <c r="E1" s="28"/>
    </row>
    <row r="2" ht="30" customHeight="1"/>
    <row r="3" ht="30" customHeight="1">
      <c r="C3" s="29"/>
    </row>
    <row r="4" spans="1:10" ht="30" customHeight="1">
      <c r="A4" s="24"/>
      <c r="B4" s="24" t="s">
        <v>17</v>
      </c>
      <c r="C4" s="30"/>
      <c r="D4" s="25"/>
      <c r="E4" s="15"/>
      <c r="F4" s="16"/>
      <c r="G4" s="5"/>
      <c r="I4" s="14"/>
      <c r="J4" s="14"/>
    </row>
    <row r="5" spans="1:11" s="6" customFormat="1" ht="30" customHeight="1">
      <c r="A5" s="23"/>
      <c r="B5" s="36" t="s">
        <v>15</v>
      </c>
      <c r="C5" s="17"/>
      <c r="D5" s="18"/>
      <c r="E5" s="19"/>
      <c r="F5" s="20"/>
      <c r="G5" s="37"/>
      <c r="H5" s="68"/>
      <c r="I5" s="68"/>
      <c r="J5" s="68"/>
      <c r="K5" s="68"/>
    </row>
    <row r="6" spans="1:11" s="6" customFormat="1" ht="15" customHeight="1">
      <c r="A6" s="34"/>
      <c r="B6" s="34" t="s">
        <v>9</v>
      </c>
      <c r="C6" s="31" t="s">
        <v>10</v>
      </c>
      <c r="D6" s="32" t="s">
        <v>11</v>
      </c>
      <c r="E6" s="33" t="s">
        <v>12</v>
      </c>
      <c r="F6" s="59" t="s">
        <v>13</v>
      </c>
      <c r="G6" s="35" t="s">
        <v>14</v>
      </c>
      <c r="H6" s="69"/>
      <c r="I6" s="69"/>
      <c r="J6" s="69"/>
      <c r="K6" s="68"/>
    </row>
    <row r="7" spans="1:11" s="6" customFormat="1" ht="15.75" customHeight="1">
      <c r="A7" s="65" t="s">
        <v>1</v>
      </c>
      <c r="B7" s="64" t="s">
        <v>18</v>
      </c>
      <c r="C7" s="38">
        <v>56397.9</v>
      </c>
      <c r="D7" s="101">
        <f>C7/C20</f>
        <v>0.059133582126523844</v>
      </c>
      <c r="E7" s="102">
        <v>0.01543</v>
      </c>
      <c r="F7" s="102">
        <v>0.0154</v>
      </c>
      <c r="G7" s="40">
        <f>D7-E7-F7</f>
        <v>0.028303582126523844</v>
      </c>
      <c r="H7" s="73"/>
      <c r="I7" s="89"/>
      <c r="J7" s="83"/>
      <c r="K7" s="97"/>
    </row>
    <row r="8" spans="1:11" s="6" customFormat="1" ht="15.75" customHeight="1">
      <c r="A8" s="65"/>
      <c r="B8" s="64"/>
      <c r="C8" s="38"/>
      <c r="D8" s="39"/>
      <c r="E8" s="62">
        <f>E7*C20</f>
        <v>14716.165767499999</v>
      </c>
      <c r="F8" s="62">
        <f>F7*C20</f>
        <v>14687.55365</v>
      </c>
      <c r="G8" s="63">
        <f>C7-E8-F8</f>
        <v>26994.180582500005</v>
      </c>
      <c r="H8" s="107"/>
      <c r="I8" s="70"/>
      <c r="J8" s="84"/>
      <c r="K8" s="97"/>
    </row>
    <row r="9" spans="1:11" ht="15.75" customHeight="1">
      <c r="A9" s="66" t="s">
        <v>2</v>
      </c>
      <c r="B9" s="53" t="s">
        <v>19</v>
      </c>
      <c r="C9" s="43">
        <v>561076.92</v>
      </c>
      <c r="D9" s="44">
        <f>C9/C20</f>
        <v>0.5882929706268681</v>
      </c>
      <c r="E9" s="103">
        <v>0.196</v>
      </c>
      <c r="F9" s="45">
        <v>0.196</v>
      </c>
      <c r="G9" s="40">
        <v>0.196</v>
      </c>
      <c r="H9" s="73"/>
      <c r="I9" s="70"/>
      <c r="J9" s="89"/>
      <c r="K9" s="95"/>
    </row>
    <row r="10" spans="1:11" s="1" customFormat="1" ht="15.75" customHeight="1">
      <c r="A10" s="66"/>
      <c r="B10" s="53"/>
      <c r="C10" s="43"/>
      <c r="D10" s="44"/>
      <c r="E10" s="46">
        <f>E9*C20</f>
        <v>186932.50100000002</v>
      </c>
      <c r="F10" s="46">
        <f>F9*C20</f>
        <v>186932.50100000002</v>
      </c>
      <c r="G10" s="47">
        <f>C9-E10-F10</f>
        <v>187211.91799999998</v>
      </c>
      <c r="H10" s="108"/>
      <c r="I10" s="71"/>
      <c r="J10" s="85"/>
      <c r="K10" s="72"/>
    </row>
    <row r="11" spans="1:11" s="1" customFormat="1" ht="15.75" customHeight="1">
      <c r="A11" s="67" t="s">
        <v>3</v>
      </c>
      <c r="B11" s="53" t="s">
        <v>20</v>
      </c>
      <c r="C11" s="49">
        <v>157105.73</v>
      </c>
      <c r="D11" s="104">
        <f>C11/C20</f>
        <v>0.1647264275354664</v>
      </c>
      <c r="E11" s="45">
        <v>0.0888</v>
      </c>
      <c r="F11" s="103">
        <f>D11-E11</f>
        <v>0.0759264275354664</v>
      </c>
      <c r="G11" s="105">
        <v>0</v>
      </c>
      <c r="H11" s="73"/>
      <c r="I11" s="73"/>
      <c r="J11" s="74"/>
      <c r="K11" s="98"/>
    </row>
    <row r="12" spans="1:11" s="2" customFormat="1" ht="15.75" customHeight="1">
      <c r="A12" s="61"/>
      <c r="B12" s="48"/>
      <c r="C12" s="49"/>
      <c r="D12" s="104"/>
      <c r="E12" s="46">
        <f>E11*C20</f>
        <v>84691.8678</v>
      </c>
      <c r="F12" s="46">
        <f>C11-E12</f>
        <v>72413.8622</v>
      </c>
      <c r="G12" s="106"/>
      <c r="H12" s="108"/>
      <c r="I12" s="75"/>
      <c r="J12" s="86"/>
      <c r="K12" s="99"/>
    </row>
    <row r="13" spans="1:11" s="3" customFormat="1" ht="15.75" customHeight="1">
      <c r="A13" s="61" t="s">
        <v>16</v>
      </c>
      <c r="B13" s="42" t="s">
        <v>21</v>
      </c>
      <c r="C13" s="49">
        <v>179156.7</v>
      </c>
      <c r="D13" s="104">
        <f>C13/C20</f>
        <v>0.18784701971114162</v>
      </c>
      <c r="E13" s="45">
        <v>0.0626</v>
      </c>
      <c r="F13" s="103">
        <v>0.0626</v>
      </c>
      <c r="G13" s="40">
        <f>D13-E13-F13</f>
        <v>0.0626470197111416</v>
      </c>
      <c r="H13" s="73"/>
      <c r="I13" s="77"/>
      <c r="J13" s="78"/>
      <c r="K13" s="100"/>
    </row>
    <row r="14" spans="1:11" s="3" customFormat="1" ht="15.75" customHeight="1">
      <c r="A14" s="60"/>
      <c r="B14" s="42"/>
      <c r="C14" s="49"/>
      <c r="D14" s="104"/>
      <c r="E14" s="46">
        <f>E13*C20</f>
        <v>59703.951850000005</v>
      </c>
      <c r="F14" s="46">
        <f>F13*C20</f>
        <v>59703.951850000005</v>
      </c>
      <c r="G14" s="106">
        <f>C13-E14-F14</f>
        <v>59748.796299999995</v>
      </c>
      <c r="H14" s="108"/>
      <c r="I14" s="75"/>
      <c r="J14" s="75"/>
      <c r="K14" s="100"/>
    </row>
    <row r="15" spans="1:11" s="3" customFormat="1" ht="15.75" customHeight="1">
      <c r="A15" s="60"/>
      <c r="B15" s="42"/>
      <c r="C15" s="50"/>
      <c r="D15" s="51"/>
      <c r="E15" s="52"/>
      <c r="F15" s="52"/>
      <c r="G15" s="47"/>
      <c r="H15" s="109"/>
      <c r="I15" s="76"/>
      <c r="J15" s="76"/>
      <c r="K15" s="100"/>
    </row>
    <row r="16" spans="1:11" s="3" customFormat="1" ht="15.75" customHeight="1">
      <c r="A16" s="60"/>
      <c r="B16" s="53" t="s">
        <v>4</v>
      </c>
      <c r="C16" s="50"/>
      <c r="D16" s="51"/>
      <c r="E16" s="87">
        <f>E7+E9+E11+E13</f>
        <v>0.36283</v>
      </c>
      <c r="F16" s="87">
        <f>F7+F9+F11+F13</f>
        <v>0.3499264275354664</v>
      </c>
      <c r="G16" s="88">
        <f>G7+G9+G11+G13</f>
        <v>0.28695060183766546</v>
      </c>
      <c r="H16" s="81"/>
      <c r="I16" s="80"/>
      <c r="J16" s="80"/>
      <c r="K16" s="79"/>
    </row>
    <row r="17" spans="1:11" s="3" customFormat="1" ht="15.75" customHeight="1">
      <c r="A17" s="61"/>
      <c r="B17" s="53" t="s">
        <v>7</v>
      </c>
      <c r="C17" s="54"/>
      <c r="D17" s="55"/>
      <c r="E17" s="87">
        <f>E16+0</f>
        <v>0.36283</v>
      </c>
      <c r="F17" s="87">
        <f>E17+F16</f>
        <v>0.7127564275354663</v>
      </c>
      <c r="G17" s="88">
        <f>F17+G16</f>
        <v>0.9997070293731318</v>
      </c>
      <c r="H17" s="81"/>
      <c r="I17" s="81"/>
      <c r="J17" s="81"/>
      <c r="K17" s="79"/>
    </row>
    <row r="18" spans="1:11" s="3" customFormat="1" ht="15.75" customHeight="1">
      <c r="A18" s="61"/>
      <c r="B18" s="53" t="s">
        <v>5</v>
      </c>
      <c r="C18" s="54"/>
      <c r="D18" s="55"/>
      <c r="E18" s="56">
        <f>E8+E10+E12+E14</f>
        <v>346044.4864175</v>
      </c>
      <c r="F18" s="56">
        <f>F8+F10+F12+F14</f>
        <v>333737.86870000005</v>
      </c>
      <c r="G18" s="57">
        <f>G8+G10+G14</f>
        <v>273954.8948825</v>
      </c>
      <c r="H18" s="82"/>
      <c r="I18" s="82"/>
      <c r="J18" s="82"/>
      <c r="K18" s="79"/>
    </row>
    <row r="19" spans="1:11" s="3" customFormat="1" ht="15.75" customHeight="1">
      <c r="A19" s="61"/>
      <c r="B19" s="58" t="s">
        <v>6</v>
      </c>
      <c r="C19" s="54"/>
      <c r="D19" s="55"/>
      <c r="E19" s="56">
        <f>E18+0</f>
        <v>346044.4864175</v>
      </c>
      <c r="F19" s="56">
        <f>E19+F18</f>
        <v>679782.3551175001</v>
      </c>
      <c r="G19" s="57">
        <f>F19+G18</f>
        <v>953737.25</v>
      </c>
      <c r="H19" s="82"/>
      <c r="I19" s="82"/>
      <c r="J19" s="82"/>
      <c r="K19" s="79"/>
    </row>
    <row r="20" spans="1:11" s="3" customFormat="1" ht="15.75" customHeight="1">
      <c r="A20" s="61"/>
      <c r="B20" s="58" t="s">
        <v>8</v>
      </c>
      <c r="C20" s="111">
        <f>C7+C9+C11+C13</f>
        <v>953737.25</v>
      </c>
      <c r="D20" s="112">
        <f>D7+D9+D11+D13</f>
        <v>1</v>
      </c>
      <c r="E20" s="52"/>
      <c r="F20" s="52"/>
      <c r="G20" s="41"/>
      <c r="H20" s="76"/>
      <c r="I20" s="76"/>
      <c r="J20" s="76"/>
      <c r="K20" s="79"/>
    </row>
    <row r="21" spans="1:11" s="3" customFormat="1" ht="12" customHeight="1">
      <c r="A21" s="61"/>
      <c r="B21" s="48"/>
      <c r="C21" s="54"/>
      <c r="D21" s="55"/>
      <c r="E21" s="52"/>
      <c r="F21" s="52"/>
      <c r="G21" s="41"/>
      <c r="H21" s="76"/>
      <c r="I21" s="76"/>
      <c r="J21" s="76"/>
      <c r="K21" s="79"/>
    </row>
    <row r="22" spans="2:11" s="3" customFormat="1" ht="12" customHeight="1">
      <c r="B22" s="3" t="s">
        <v>22</v>
      </c>
      <c r="G22" s="110"/>
      <c r="H22" s="79"/>
      <c r="I22" s="79"/>
      <c r="J22" s="79"/>
      <c r="K22" s="79"/>
    </row>
    <row r="23" s="4" customFormat="1" ht="12" customHeight="1">
      <c r="E23" s="90"/>
    </row>
    <row r="24" spans="1:10" ht="12" customHeight="1">
      <c r="A24"/>
      <c r="B24"/>
      <c r="C24" s="113"/>
      <c r="D24"/>
      <c r="E24"/>
      <c r="F24" s="21"/>
      <c r="G24" s="21"/>
      <c r="H24" s="21"/>
      <c r="I24" s="21"/>
      <c r="J24" s="21"/>
    </row>
    <row r="25" spans="1:10" ht="12" customHeight="1">
      <c r="A25"/>
      <c r="B25"/>
      <c r="C25" s="21"/>
      <c r="D25"/>
      <c r="E25"/>
      <c r="F25" s="21"/>
      <c r="G25" s="21"/>
      <c r="H25" s="21"/>
      <c r="I25" s="21"/>
      <c r="J25" s="21"/>
    </row>
    <row r="26" spans="1:10" ht="12" customHeight="1">
      <c r="A26"/>
      <c r="B26"/>
      <c r="C26" s="21"/>
      <c r="D26"/>
      <c r="E26"/>
      <c r="F26" s="21"/>
      <c r="G26" s="21"/>
      <c r="H26" s="21"/>
      <c r="I26" s="21"/>
      <c r="J26" s="21"/>
    </row>
    <row r="27" spans="1:10" ht="12" customHeight="1">
      <c r="A27"/>
      <c r="B27"/>
      <c r="C27" s="92"/>
      <c r="D27"/>
      <c r="E27" s="91"/>
      <c r="F27" s="21"/>
      <c r="G27" s="21"/>
      <c r="H27" s="21"/>
      <c r="I27" s="21"/>
      <c r="J27" s="21"/>
    </row>
    <row r="28" spans="6:10" s="14" customFormat="1" ht="12" customHeight="1">
      <c r="F28" s="95"/>
      <c r="G28" s="95"/>
      <c r="H28" s="95"/>
      <c r="I28" s="95"/>
      <c r="J28" s="95"/>
    </row>
    <row r="29" spans="1:10" ht="12" customHeight="1">
      <c r="A29"/>
      <c r="B29"/>
      <c r="C29" s="21"/>
      <c r="D29"/>
      <c r="E29"/>
      <c r="F29" s="21"/>
      <c r="G29" s="21"/>
      <c r="H29" s="21"/>
      <c r="I29" s="21"/>
      <c r="J29" s="21"/>
    </row>
    <row r="30" spans="1:10" ht="12" customHeight="1">
      <c r="A30"/>
      <c r="B30"/>
      <c r="C30" s="21"/>
      <c r="D30"/>
      <c r="E30"/>
      <c r="F30" s="21"/>
      <c r="G30" s="21"/>
      <c r="H30" s="21"/>
      <c r="I30" s="21"/>
      <c r="J30" s="21"/>
    </row>
    <row r="31" spans="1:10" ht="12" customHeight="1">
      <c r="A31"/>
      <c r="B31"/>
      <c r="C31" s="93"/>
      <c r="D31"/>
      <c r="E31"/>
      <c r="F31" s="21"/>
      <c r="G31" s="21"/>
      <c r="H31" s="21"/>
      <c r="I31" s="21"/>
      <c r="J31" s="21"/>
    </row>
    <row r="32" spans="1:10" ht="12" customHeight="1">
      <c r="A32"/>
      <c r="B32"/>
      <c r="C32" s="93"/>
      <c r="D32"/>
      <c r="E32"/>
      <c r="F32" s="21"/>
      <c r="G32" s="21"/>
      <c r="H32" s="21"/>
      <c r="I32" s="21"/>
      <c r="J32" s="21"/>
    </row>
    <row r="33" spans="3:10" ht="12.75">
      <c r="C33" s="94"/>
      <c r="F33" s="96"/>
      <c r="G33" s="21"/>
      <c r="H33" s="21"/>
      <c r="I33" s="21"/>
      <c r="J33" s="21"/>
    </row>
    <row r="34" spans="3:10" ht="12.75">
      <c r="C34" s="94"/>
      <c r="F34" s="96"/>
      <c r="G34" s="21"/>
      <c r="H34" s="21"/>
      <c r="I34" s="21"/>
      <c r="J34" s="21"/>
    </row>
    <row r="35" ht="12.75">
      <c r="C35" s="94"/>
    </row>
    <row r="36" ht="12.75">
      <c r="C36" s="94"/>
    </row>
    <row r="61" ht="12.75">
      <c r="I61" s="22"/>
    </row>
    <row r="65" ht="12.75">
      <c r="I65" s="22"/>
    </row>
    <row r="68" ht="12.75">
      <c r="I68" s="22"/>
    </row>
    <row r="69" ht="12.75">
      <c r="H69" s="21"/>
    </row>
    <row r="70" ht="12.75">
      <c r="I70" s="22"/>
    </row>
    <row r="71" ht="12.75">
      <c r="H71" s="21"/>
    </row>
    <row r="72" spans="8:9" ht="12.75">
      <c r="H72" s="21"/>
      <c r="I72" s="22"/>
    </row>
    <row r="74" ht="12.75">
      <c r="H74" s="21"/>
    </row>
    <row r="80" ht="12.75">
      <c r="I80" s="22"/>
    </row>
  </sheetData>
  <sheetProtection/>
  <printOptions horizontalCentered="1"/>
  <pageMargins left="0.15748031496062992" right="0.1968503937007874" top="0.7874015748031497" bottom="0.7874015748031497" header="0.4330708661417323" footer="0.5118110236220472"/>
  <pageSetup fitToHeight="2" horizontalDpi="600" verticalDpi="600" orientation="landscape" paperSize="9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2009-10-21T21:49:20Z</cp:lastPrinted>
  <dcterms:created xsi:type="dcterms:W3CDTF">2002-03-08T13:32:18Z</dcterms:created>
  <dcterms:modified xsi:type="dcterms:W3CDTF">2016-08-10T14:06:34Z</dcterms:modified>
  <cp:category/>
  <cp:version/>
  <cp:contentType/>
  <cp:contentStatus/>
</cp:coreProperties>
</file>