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21075" windowHeight="10545" activeTab="0"/>
  </bookViews>
  <sheets>
    <sheet name="Plan1" sheetId="1" r:id="rId1"/>
  </sheets>
  <definedNames/>
  <calcPr fullCalcOnLoad="1"/>
</workbook>
</file>

<file path=xl/sharedStrings.xml><?xml version="1.0" encoding="utf-8"?>
<sst xmlns="http://schemas.openxmlformats.org/spreadsheetml/2006/main" count="211" uniqueCount="128">
  <si>
    <t>PREFEITURA MUNICIPAL DE ITAPETININGA
CNPJ: 46.634.291/0001-70</t>
  </si>
  <si>
    <t>DIGITAÇÃO ELETRÔNICA DA PROPOSTA</t>
  </si>
  <si>
    <t>PREGÃO PRESENCIAL</t>
  </si>
  <si>
    <t>SEQUENCIA: 66</t>
  </si>
  <si>
    <t>Data Abertura: 07/06/2016 Hrs: 09:00</t>
  </si>
  <si>
    <t xml:space="preserve">Local Entrega: UBS LABORATORIO II - AVENIDA  WESCELAU BRAZ, </t>
  </si>
  <si>
    <t xml:space="preserve">Observação: </t>
  </si>
  <si>
    <t>NOME / RAZÃO SOCIAL</t>
  </si>
  <si>
    <t>CPF/CNPJ</t>
  </si>
  <si>
    <t>cd_Modalidade</t>
  </si>
  <si>
    <t>cd_Sequencia</t>
  </si>
  <si>
    <t>cd_Exercicio</t>
  </si>
  <si>
    <t>cd_Item</t>
  </si>
  <si>
    <t>ITEM</t>
  </si>
  <si>
    <t>PRODUTO</t>
  </si>
  <si>
    <t>QDE. REQUIS.</t>
  </si>
  <si>
    <t>UNIDADE</t>
  </si>
  <si>
    <t>VL. UNITÁRIO</t>
  </si>
  <si>
    <t>VL. TOTAL</t>
  </si>
  <si>
    <t>MARCA</t>
  </si>
  <si>
    <t>cd_Complemento</t>
  </si>
  <si>
    <t>SACO PARA AUTOCLAVAGEM  - Cartucho plástico autoclavável , capacidade p/ 20 litros (40x60cm), resistentes que possibilitem uma descontaminação higiênica e esterilização  segura. Que conste no rotulo nº do lote e data de fabricação.Pacote com 20 unidades</t>
  </si>
  <si>
    <t>PCT</t>
  </si>
  <si>
    <t>SWAB PLASTICO - Haste plástica com algodão de alta absorção para coleta de material biológico. Embalados individualmente. Pacote com 100 unidades. No rotulo nº do lote, validade, reg. M.S.</t>
  </si>
  <si>
    <t>COLETOR DE MATERIAL PERFURO CORTANTE 7 LTS - KIT COM 10 UNIDADES - Coletor para perfurocortante - Confeccionado de acordo com NBR 13853, com alça dupla para transporte e trava desegurança. Kit composto de: Caixa externa e bandeja Cinta lateral e fundo rígido Sacola para revestimento. Capacidade 7,0LITROS. Unidade</t>
  </si>
  <si>
    <t>UN</t>
  </si>
  <si>
    <t>AVENTAL DESCARTAVEL - Com elástico no punho, em falso tecido, manga longa com 1,20 cm e comprimento, fechando se nas costas com amarras na altura do pescoço e na cintura, acabamento em  overloque, embalagem  única com dados de identificação e procedência, unidades</t>
  </si>
  <si>
    <t>TIRAS DE OXIDASE - P/ DETECTAR INDOFENOL (2FR/20 TIRAS OU 4FR/10 TIRAS) - Tiras de papel absorvente impregnadas com p. fenelinodiamina, acondicionadas em frasco escuro e opaco contendo agentedessecante. No rotulo nº do lote, validade, reg. M.S. Bula com instrução de uso.</t>
  </si>
  <si>
    <t>FR</t>
  </si>
  <si>
    <t>ALGODAO HIDROFILO 500 G. - Camadas sobrepostas, espessura uniforme entre 1 e 1,5 cm, compacto, homogêneo, macio, branco, boa absorção, 22cmde largura. Composição : 100% algodão. Rolo 500 gr . No rotulo nº do lote, validade, reg. MS</t>
  </si>
  <si>
    <t>AGULHA DESCARTAVEL 25 X 07 MM - Agulha descartável, hipodérmica, agulha parede fina bisel trifacetado, que seja apirogênica e atóxica, esterilizada a óxido deetileno. Produto para uso único. Agulha com tampa protetora, embalada individualmente e acondicionada em caixa, com 100unidades. Que conste, na embalagem o nº do lote, data de fabricação, data de validade e registro na Anvisa. ( 25x 7mm).</t>
  </si>
  <si>
    <t>CX</t>
  </si>
  <si>
    <t>SERINGA DESCARTAVEL 5,0 ML - Seringa descartável 5,0 ml, hipodérmica, apirogênica, atóxica, esterilizada á oxido de etileno. Para uso único Que conste na embalagem: nº do lote, data de fabricação, data de validade  e reg. no ANVISA, Caixa com 100 unidades</t>
  </si>
  <si>
    <t>ANTI HIV1+2 ELISA - Kit para detecção qualitativa exclusiva de anticorpos anti- HIV1+2 (inclusive o subtipo "O") do HIV- 1, antigeno P24 emamostras de soro ou plasma humano;metodologia inumoensimatica (ELISA) em microplaca que utiliza em fase solida peptidiosintético e ou antígeno recombinante e ou anticorpo monoclonal, sem pré-diluição da amostra em tubo, sensibilidade 100%especificidade mínimo 98% imunoensaio semi-automatizado: que deverá incluir controles positivos e negativos e demaisreativos necessários à execução dos testes; armazenar em temperatura de (+) 4ºC a (+)8ºC; acondicionada em embalagemreforçada e apropriada para a integridade do produto; rótulo com número de lote, data de fabricação/ validade, composição eprocedência. A quantidade do produto oferecido será avaliada se necessário, através de taxas de especificidade esensibilidade do conjunto diagnóstico frente a um painel de amostras conhecidas. Caberá à firma vencedora aresponsabilidade para que todos os equipamentos oferecido</t>
  </si>
  <si>
    <t>DETERGENTE NAO IONICO - Detergente concentrado, biodegradável para uso em laboratório, que produza pouca espuma, para limpeza óptica e química.Litro 1000ml. No rotulo nº do lote, validade, reg. M.S.</t>
  </si>
  <si>
    <t>LT</t>
  </si>
  <si>
    <t>PONTEIRAS DESCARTAVEIS ATE 200 MICROLITROS - Ponteiras descartáveis de cor amarela ou branca fosca, tipo Gilson, com volume ate 200 microlitros, Pacote com 1000 umidade.</t>
  </si>
  <si>
    <t>GASE HIDROFILA  - Gase tipo queijo 8 dobras, composição 100%, não estéril. 91x 91 cm. No rotulo: nº lote, validade rolo.</t>
  </si>
  <si>
    <t>RL</t>
  </si>
  <si>
    <t>SORO AGLUTINANTE ANTI - SALMONELLA POLIVALENTE FLAGELAR - FRASCO COM 3 ML. - Para identificação das Salmonellas em rotina, de acordo com recomendações de Edwards e Ewing (contendo anticorposcontra os antígenos H : a, b, c, d, i, 1, 2, 5). No rotulo nº do lote, validade, reg. M.S. Bula com instruções de uso.</t>
  </si>
  <si>
    <t>AGAR CLED MEIO DESIDRATADO, FR 500 G - Agar desidratado p/ desenvolvimento de microorganismos do trato urinário. Composição: peptona, extrato de carne, triptona,lactose, L-cistina, azul de bromotimol e Agar. PH= 7,3. No rotulo nº do lote, validade, reg. M.S. Frasco 500 grs.</t>
  </si>
  <si>
    <t>STAPHY TEST- CAIXA COM DOIS FRASCOS COM 3,0 ML CADA . - Hemácias de carneiro previamente sensibilizadas com hemolisina (proteína A)  e fibrinogênio (clumping factor) do Staphylococcus  aureus determinam aglutinação imediata das hemácias sinsibilizadas.  Teste  p/ aglutinação  em lâmina para identificação de   Staphylococcus aureus. Um frasco para Controle e outro frasco paraTeste. No rotulo: nº do lote, validade, reg. M.S. Bula com instruções de uso.  (ENTREGA PROGRAMADA), Caixa com 02 frascos de 3.0 Ml cada.</t>
  </si>
  <si>
    <t>LATEX MENINGITE 
KIT COM 25 TESTES - Para detecção de antígenos liberados no liquor pela técnica de aglutinação em  lamina, de partículas de látex sensibilizadas com anticorpos específicos para, diagnóstico de meningite ( N.MA, N.MB, N.MC, S. pneumonia e Haemóphilos influenzae tipo B, Soro Positivo liofilizado) para 25 testes.</t>
  </si>
  <si>
    <t>KIT</t>
  </si>
  <si>
    <t>ANTI - SORO E. COLI  - Para identificação das Salmonellas em rotina, de acordo com recomendações de Edwards e Ewing (contendo anticorposcontra os antígenos das Salmonellas dos grupos A, B, C, D, E). No rotulo nº do lote, validade, reg. M.S. Bula com instruçõesde uso.</t>
  </si>
  <si>
    <t>Anti-soro E.coli polivalente B - Soro polivalente B preparado em coelho para identificação dos sorogrupos de E.coli, associados a diarréia infantil (EPEC)contendo anticorpos contra antígenos O e antígenos superficiais do Tipo K aglutinando bem culturas homólogas vivas eaquecidas, que resultem reações rápidas. Polivalente B, contendo anticorpos contra as E.coli: 0114, 0125, 0142 e 0158. Norotulo nº do lote, validade, reg. M.S.</t>
  </si>
  <si>
    <t>Anti-soro E.coli polivalente C - Soro polivalente C preparado em coelho para identificação dos sorogrupos de E.coli, associados a diarréia infantil (EPEC)contendo anticorpos contra antígenos O e antígenos superficiais do Tipo K aglutinando bem culturas homólogas vivas eaquecidas, que resultem reações rápidas. Polivalente C, contendo anticorpos contra as E. coli: 086, 0126, 0127 e 0128. Norotulo nº do lote, validade, reg. M.S</t>
  </si>
  <si>
    <t>CALDO PARA HEMOCULTURA - ADULTO CAIXA COM 10 UNIDADES. - Meio de cultura ,com os seguintes componentes: Infusão de cérebro e coração (BHI), Acido paraminobenzóico (PABA),  Polianetol Sulfonato de Sódio (SPS), Água deionizada q.s.p, Vácuo e Co2 em q.s.p. Frasco com 45ml. Fechado com tampa de borracha e lacre de alumínio. Constando numero de lote e data de validade. Bula c/ instruções Reg  M.S. ( ENTREGA PROGRAMADA), Caixa com 10 unidades.</t>
  </si>
  <si>
    <t xml:space="preserve">DISCO DE BACITRACINA 0,04 UN - Discos em papel de filtro impregnados com uma solução estabilizada de Bacitracina (0,04U por disco).Para identificação presuntiva de  Streptococcus Beta Hemolítico do grupo A. No rotulo nº do lote, validade,  reg.  M.S. </t>
  </si>
  <si>
    <t>DISCO DE NOVOBIOCINA 5 MCG FRASCO C/ 25 UN - Discos em papel de filtro impregnados com uma solução estabilizada de Bacitracina (0,04U por disco).Para identificaçãopresuntiva de Streptococcus Beta Hemolítico do grupo A. No rotulo nº do lote, validade, reg. M.S</t>
  </si>
  <si>
    <t>DISCO OPTOQUINA 5 MCG - FRASCO 20 UN - Disco de papel de filtro impregnado com 5 microgramas de cloridrato de etihidrocupreina. Utilizado p/ identificação preventiva de cocos gram  positivos (Pneumococos)  No rotulo nº do lote, validade, reg. M.S.</t>
  </si>
  <si>
    <t>SORO AGLUTINANTE ANTI- SALMONELLA POLIVALENTE SOMATICO FRASCO 3 ML - Para identificação das Salmonellas em  rotina, de acordo com  recomendações de Edwards e Ewing (contendo anticorpos contra os antígenos das Salmonellas dos grupos A, B, C, D, E). No rotulo nº do lote, validade, reg. M.S. Bula com instruções de uso.</t>
  </si>
  <si>
    <t>AGAR MAC CONKEY - Meio desidratado para identificação de bactérias gram negativas (entrobactérias) composição: digestão péptica de tecidoanimal, caseína enzimática hidrolisada, digestão pancreática de gelatina, lactose, sais biliares, cloreto de sódio,vermelhoneutro, cristal violeta, Agar PH= 7,1, no rotulo nº do lote, validade, reg. M.S . Frasco 500grs.</t>
  </si>
  <si>
    <t>AGAR MULLER HINTON - Agar desidratado p/ testes de sensibilidade a antibióticos (in vitro) composição: infusão desidratada de carne, caseínahidrolisada, amido, Agar .PH=7,4. No rotulo nº do lote, validade, reg. M.S. Frasco 500 grs.</t>
  </si>
  <si>
    <t>CALDO B HI - Infuso de Cérebro e Coração, dextrose, cloreto de sódio, fosfato de dipotássico, para uso microbiológico, PH final 7,4 Norotulo nº do lote, validade, reg. M.S. Frasco 500 grs.</t>
  </si>
  <si>
    <t>AGAR SABOURAUD DEXTROSE - Agar inclinado para isolamento de fungos. Pronto p/ uso. No rotulo nº do lote, validade, reg. M.S. Tubos. Unidade</t>
  </si>
  <si>
    <t>CALDO  - HEMOCULTURA PEDIÁTRICO - CAIXA COM 10 UNIDADES. - Meio de cultura ,com os seguintes componentes: Infusão de cérebro e coração (BHI), Acido paraminobenzóico (PABA),  Polianetol Sulfonato de Sódio (SPS), Água deionizada q.s.p, Vácuo e Co2 em q.s.p. Frasco com 9ml. Fechado com tampa de borracha e lacre de alumínio. Constando numero de lote e data de validade. Bula c/ instruções Reg  M.S. ( ENTREGA PROGRAMADA), Caixa com 10 unidades.</t>
  </si>
  <si>
    <t>PINÇA ANATOMICA INOX - De inox. Para uso em  microbiologia 15 cm</t>
  </si>
  <si>
    <t>CALDO  MTS - MEIO DE TOLORÂNCIA AO SAL. - CAIXA COM 10 TUBOS. - CALDO MTS- meio de tolerância ao sal Meio  de cultura para diferenciação de Enterococos.Composição: infusão de cérebro de vitela 200g/l, infusão de coração de boi 250 g/l, proteose peptona 10 g/l, dextrose 3 g/l, cloreto de sódio 65g/l, fosfato dissódico 2,5 g/l, purpura de bromocresol 0,016 g/l. No rotulo nº do lote, validade, reg. M.S.  Bula com instrução de uso . (ENTREGA PROGRAMADA), Caixa com 10 tubos.</t>
  </si>
  <si>
    <t>TB</t>
  </si>
  <si>
    <t>HIDROXIDO DE POTASSIO A 40%  - Reativo para revelação de prova de Voges - Proskauer para identificação bacteriana.Reagente analítico para análise (KOH), No rótulo: Nº Lote, validade e reg. MS. Frasco com 100 ml</t>
  </si>
  <si>
    <t>GLICERINA TAMPONADA - Para transporte e conservação de amostras para coprocultura. Composição: Cloreto de sódio; 4,2 g/L; Glicerina bidestilada: 300 m/l; Fosfato dipotássico anidro: 3,1 g/L; Água purificada: 1000 ml. Pronta para uso.  Frascos. No rotulo nº do lote, validade, reg. M.S.</t>
  </si>
  <si>
    <t>TIRAS PARA LEITURA DE URINA  - Fitas impregnadas para determinção semi- quantitativa de 10 parâmetros (PH, densidade, glicose, proteínas, corpos cetônicos, urobilinogênio, sangue oculto, hemoglobina, nitrito e  leucócitos) .Frasco com 100 tiras.No rotulo: nº do lote, validade, reg. M.S. Bula com instruções de uso.  (ENTREGA PROGRAMADA</t>
  </si>
  <si>
    <t>FITA  CREPE - para usos gerais.  Que não possua resíduos químicos em sua composição, proporcione grande aderência. Dimensão (19 mm x 50m).</t>
  </si>
  <si>
    <t>PAPEL KRAFT - - natural, 60G/M2 formato 60cm x 200M ( cor parda)</t>
  </si>
  <si>
    <t>ALÇA NIQUEL CROMO  - para inoculação de amostras - 0,01ml (10ul) com Cabo.  Fator de exatidão (+-20%) - 0,85%. Validade indeterminada, Reg. MS isento.</t>
  </si>
  <si>
    <t>ACIDO ACETICO P.A - , aspecto físico líquido límpido transparente, peso molecular 60,05, fórmula química CH3CO2H, grau de pureza mínima de =&gt; 99,7%. Ácido acético P.A., Frasco âmbar. No rótulo: Nº Lote, validade e reg. MS. Frasco com 1000 ml</t>
  </si>
  <si>
    <t>PESQUISA DIRETA  - Caldo seletivo bifásico utilizado para detecção e identificação direta de Streptococcus agalactie. Meio desidratado, q.s.p 3,0 ml de água destilada. Pesquisa direta por Viragem de cor que possibilite leitura e interpretação do teste em única fase. No rotulo nº do lote, validade, reg. M S. Tubos. Unidade ( Entrega programada.)</t>
  </si>
  <si>
    <t>SERINGA DESCARTAVEL  - Seringa descartável 10,0 ml, hipodérmica, apirogênica, atóxica, esterilizada á oxido de etileno. Para uso único Que conste na embalagem: nº do lote, data de fabricação, data de validade  e reg. no ANVISA. Caixa com 100 unidade</t>
  </si>
  <si>
    <t>ALCOOL ETILICO ABSOLUTO 99,5%  - P/ análise. C2H6O. Frasco 1000 ml. Que conste no rotulo: nº do lote, data de validade e  reg. MS</t>
  </si>
  <si>
    <t>ACIDO FENICO FENOL P.A - Cristal para análise, utilizado para preparo do corante de Ziehl. Formula: C6 H5 OH  P.M. 94,41 teor 99,0% . Frasco 1000g.  No rotulo: nº lote, data de validade e reg. MS</t>
  </si>
  <si>
    <t>ALCOOL ACIDO 3% - Pronto para uso para coloração de Ziehl  Neelsen - descorante p/ BAAR - Frasco 1000 ml. No rotulo nº do lote, data de validade e reg. M.S.</t>
  </si>
  <si>
    <t>LACRE DE ALUMINIO - Para fechar frasco tipo penicilina</t>
  </si>
  <si>
    <t>TUBO TIPO EPPENDORF- DE PROLIPROPILENO COM TAMPA, CAPACIDADE DE 1,5 A 2,0 ML PCT C/ 1000 UNID. - Tubo de prolipropileno 1,5 a 2,0ml com tampa,Pacote 1000 unidades.</t>
  </si>
  <si>
    <t>PC</t>
  </si>
  <si>
    <t>TERMÔMETRO DIGITAL INTERNO/EXTERNO MAX/MIN. TRÊMOMETRO PARA CONTROLE DE TEMPERATURA DE REFRIGERADOR E FREEZER. INSTRUMENTO DE MEDIÇÃO PRECISA DA TEMPERATURA INTERNA E EXTERNA  COM AS SUAS MÁXIMAS E MÍNIMAS. VISOR EM CRISTAL LÍQUIDO DE FÁCIL VISUALIZAÇÃO  - Termômetro para controle de temperatura de refrigerador e freezer. Instrumento de medição precisa da temperatura internae externa assim com as suas máximas e mínimas. Botão liga/desliga.Termômetro para controle de temperatura interna eexterna, visor de cristal líquido de fácil visualização</t>
  </si>
  <si>
    <t>TERMÔMETRO DIGITAL INTERNO/EXTERNO MAX/MIN. TRÊMOMETRO PARA CONTROLE DE TEMPERATURA DE REFRIGERADOR E FREEZER. INSTRUMENTO DE MEDIÇÃO PRECISA DA TEMPERATURA INTERNA E EXTERNA  COM AS SUAS MÁXIMAS E MÍNIMAS. VISOR EM CRISTAL LÍQUIDO DE FÁCIL VISUALIZAÇÃO  - Termômetro para controle de temperatura de refrigerador e freezer. Instrumento de medição precisa da temperatura internae externa assim com as suas máximas e mínimas. Botão liga/desliga.Termômetro para controle de temperatura interna eexterna, visor de cristal líquido de fácil visualização. Características: Marcação de temperatura em ºC ou ºF.Especificações:Faixa de temperatura interna: -20ºC a +70ºC, faixa de temperatura externa: -50º C a + 70ºC,Precisão: + ou - 1ºC,Comprimento do cabo: +ou- 2,3m, Alimentação: 1 pilha tipo AAA 1,5V (já inclusa).</t>
  </si>
  <si>
    <t>DISCO ANTIBIOGRAMA COM CIPROFLOXACIM 5 MCG- FR C/ 50 UNID. - Em papel de filtro Ciprofloxacina 05mcg- codificados c/ três letras e dosagem. Nº lote, validade e reg. MS.</t>
  </si>
  <si>
    <t>DISCO ANTIBIOGRAMA - Em papel de filtro Aztreonam 30mcg - codificados c/ três letras e dosagem. Nº lote, validade e reg. MS</t>
  </si>
  <si>
    <t>DISCO ANTIBIOGRAMA COM AMPICILINA 10 MCG FRASCO C/ 50 UN - Em papel de filtro Ampicilina 10mcg- codificados c/ três letras e dosagem. Nº lote, validade e reg. MS.</t>
  </si>
  <si>
    <t>DISCO ANTIBIOGRAMA COM AMOXICILINA 10 MCG FR C/ 50 UNID. - Em papel de filtro Amoxicilina 10mcg - codificados c/ três letras e dosagem. Nº lote, validade e reg. MS.</t>
  </si>
  <si>
    <t>DISCO ANTIBIOGRAMA COM LEVOFLOXACINA 05 MCG FR C/ 50 UNID. - Em papel de filtro Levofloxacina 05mcg- codificados c/ três letras e dosagem. Nº lote, validade e reg. MS.</t>
  </si>
  <si>
    <t>DISCO ANTIBIOGRAMA COM CEFEPIME 30 MCG FR C/ 50 UNID. - Em papel de filtro Cefepime 30mcg -codificados c/ três letras e dosagem. Nº lote, validade e reg. MS.</t>
  </si>
  <si>
    <t>DISCO ANTIBIOGRAMA COM AMICACINA 30 MCG FR C/ 50 UNID. - Em papel de filtro Amicacina 30mcg - codificados c/ três letras e dosagem codificados c/ três letras e dosagem. Nº lote,validade e reg. MS.</t>
  </si>
  <si>
    <t>DISCO ANTIBIOGRAMA COM CEFOTAXIMA 30 MCG FR. C/ 50 UNID. - Em papel de filtro Cefotaxima 30mcg -codificados c/ três letras e dosagem Nº lote, validade e reg. MS.</t>
  </si>
  <si>
    <t>DISCO ANTIBIOGRAMA COM CLORANFENICOL 30 MCG FR C/50 UNID - Em papel de filtro Cloranfenicol 30mcg codificados c/ três letras e dosagem. Nº lote, validade e reg. MS.</t>
  </si>
  <si>
    <t>DISCO ANTIBIOGRAMA COM ACIDO NALIDIXICO 30 MCG - FRASCO 50 UN - Em papel de filtro Acido nalidixico 30mcg- codificados c/ três letras e dosagem. Nº lote, validade e reg. MS.</t>
  </si>
  <si>
    <t>DISCO ANTIBIOGRAMA COM AZITROMICINA 15 MCG - FR C/ 50 UN. - Em papel de filtro Aztreonam 30mcg - codificados c/ três letras e dosagem. Nº lote, validade e reg. MS</t>
  </si>
  <si>
    <t>DISCO ANTIBIOGRAMA COM CEFALEXINA 30 MCG FR C/ 50 UN. - Em papel de filtro Cefalexina 30mcg -codificados c/ três letras e dosagem Nº lote, validade e reg. MS.</t>
  </si>
  <si>
    <t xml:space="preserve">DISCO ANTIBIOGRAMA COM SULFAMETRIM (SULFADIAZINA/TRIMETOPRIN) 25 MCG FR C/ 50 UNID. - Em papel de filtro Sulfametrim 25mcg- codificados c/ três letras e dosagem. Nº lote, validade e reg. MS </t>
  </si>
  <si>
    <t>DISCO ANTIBIOGRAMA  - Em papel de filtro Ceftazidina  30mcg- codificados c/ três letras e dosagem. Nº lote, validade e reg. MS.</t>
  </si>
  <si>
    <t>DISCO  - Em papel de filtro Aztreonam 30mcg - codificados c/ três letras e dosagem. Nº lote, validade e reg. MS</t>
  </si>
  <si>
    <t>DISCO  - Em papel de filtro Cefalotina 30mcg - codificados c/ três letras e dosagem. Nº lote, validade e reg. MS</t>
  </si>
  <si>
    <t>DISCO  - Em papel de filtro Penicilina G 10un - codificados c/ três letras e dosagem. Nº lote, validade e reg. MS</t>
  </si>
  <si>
    <t>DISCO  - Em papel de filtro Rifampicina 30 mcg - codificados c/ três letras e dosagem. Nº lote, validade e reg. MS</t>
  </si>
  <si>
    <t>DISCO  - Em papel de filtro Ofloxacina 05 mcg - codificados c/ três letras e dosagem. Nº lote, validade e reg. MS</t>
  </si>
  <si>
    <t>DISCO  - Em papel de filtro Piperaciclina/Tazobactam 100/10 mcg - codificados c/ três letras e dosagem. Nº lote, validade e reg. MS</t>
  </si>
  <si>
    <t>DISCO  - Em papel de filtro Amoxicilina/Acido Clavulânico 30 mcg - codificados c/ três letras e dosagem. Nº lote, validade e reg. MS</t>
  </si>
  <si>
    <t>DISCO  - Em papel de filtro Imipenem 10 mcg - codificados c/ três letras e dosagem. Nº lote, validade e reg. MS</t>
  </si>
  <si>
    <t>PALITO ROLIÇO - Palito de madeira, 3,5mm de diâmetro x 250 mm de comprimento, roliço para distender esfregaço para pesquisa de BK.(atenção não deve ser de bambu, é imprescindível atender exatamente as medidas de diâmetro e comprimento)</t>
  </si>
  <si>
    <t>PINÇA ANATOMICA  - De inox. Para uso em microbiologia 18 cm</t>
  </si>
  <si>
    <t>PONTEIRAS DESCARTAVEIS 200 a 1000ui - Ponteiras descartáveis, cor azul siliconizada, perfeitamente ajustável e autoclavável para micropipeta e multicanal. Volume de200 a 1000 microlitros. Pacote com 1000 unidades.</t>
  </si>
  <si>
    <t>MEIO DE CULTURA  - Meio pronto para uso para identificação de bactérias gram negativas (entrobactérias) composição: digestão péptica de tecidoanimal, caseína enzimática hidrolisada, digestão pancreática de gelatina, lactose, sais biliares, cloreto de sódio, vermelhoneutro, cristal violeta, Agar, no rotulo nº do lote, validade, reg. M.S. Placas ( 90x 15mm). Unidade</t>
  </si>
  <si>
    <t>MEIO DE CULTURA  - Meio de cultura pronto para uso, para urocultura. Composição: petona especial, mistura cromogênica, agar bacteriológico eagua purificada. No rotulo nº do lote, validade, reg. M.S . ( 90x 15mm)</t>
  </si>
  <si>
    <t>MEIO DE CULTURA  - Meio de cultura pronto para uso. Meio de cultura rico, adicionado de sangue de cavalo desfibrinado estéril, em temperaturaadequada para lise das hemácias e liberação de componentes essenciais para cultivo e isolamento de microrganismosfastidiosos. Além destes fatores naturais do sangue, é adicionado ao meio o suplemento VX para otimizar a recuperação debactérias exigentes e/ou estressadas. No rotulo nº do lote, validade, reg. M S. Placas (90x 15mm). Unidade</t>
  </si>
  <si>
    <t>MEIO DE CULTURA  - Meio de cultura pronto para uso. Meio de cultura enriquecido com suplemento VX, para cultivo e isolamento de microrganismosfastidiosos. No rotulo nº do lote, validade, reg. M S. TUBOS. Unidade</t>
  </si>
  <si>
    <t>MEIO DE CULTURA  - Meio para coleta, transporte e conservação de amostras biológicas. Composição: Tioglicolato de sódio: 0,5 g/L; Glicerofosfatode sódio: 10,0 g/L; Cisteína HCl 0,5 g/L; Cloreto de cálcio: 0,1 g/L; Azul de metileno: 0,001 g/L; Ágar bacteriológico: 5,0 g/L;Água purificada: 1000 mL. no rotulo nº do lote, validade, reg. M S . Tubos. Unidades</t>
  </si>
  <si>
    <t>MEIO DE CULTURA  - Meio de cultura pronto para uso. Para testes de sensibilidade a antibióticos (in vitro) Composição: Hidrolisado ácido decaseína: 17,5 g/L; Extrato de carne: 2,0 g/L; Amido de batata:1,5 g/L; Ágar bacteriológico: 17,0 g/L; Água purificada: 1000mL. . No rotulo nº do lote, validade, reg. M.S. Placas ( 90x 15mm). Unidade</t>
  </si>
  <si>
    <t>MEIO DE CULTURA  - Meio pronto para uso. ágar S.S. é um meio moderadamente seletivo que tem por finalidade isolarbacilos entéricospatogênicos, especialmente do gênero Salmonella, e algumasShigella. Foi formulado para diferenciar bactérias fermentadorasde não fermentadorasde lactose e para inibir ao máximo o desenvolvimento de bactérias gram-positivas e coliformes, semrestrição ao crescimento de bacilos gram negativospatogênicos.COMPOSIÇÃOProteose-peptona: 5,0 g/L; Extrato de carne:5,0 g/L; Lactose: 10,0 g/L; Saisbiliares nº 3: 8,5 g/L; Citrato de sódio: 8,5 g/L; Tiossulfato de sódio: 8,5 g/L; Citratoférrico:1,0 g/L; Verde brilhante: 0,33 mg/L; Vermelho neutro: 0,025 g/L; Ágarbacteriológico: 13,5 g/L. No rotulo nº do lote, validade,reg. M.S. No rotulo nº do lote, validade, reg. M.S. Placas ( 90x 15mm). Unidade</t>
  </si>
  <si>
    <t>MEIO DE CULTURA  - Para enriquecer e isolar membros do grupo Salmonella em material infeccioso. Pronto para uso. No rotulo:nº lote , data devalidade e reg. MS . Tubos de 3,0ml cada. Unidade</t>
  </si>
  <si>
    <t>LUGOL FORTE 2% - Corante para uso em microscopia. Composição: Iodo metálico- 50g, Iodeto de Potássio 100g, Água Purificada USP q.s.p 1000 ml. Estocado em frasco âmbar. Pronto para uso. No rótulo: Nº Lote, validade e reg. MS. Frasco com 500 ml</t>
  </si>
  <si>
    <t>SOLUÇÃO SULFOCROMICA - Para limpeza de vidraria (resíduos). Composição: Bicromato de potássio 120g, ácido sulfúrico concentrado (H2SO4) 650 ml,água destilada q.s.p 1000 ml. Frasco ambâr. Litro 1000 ml. No rotulo: nº do lote, validade, reg. M.S.</t>
  </si>
  <si>
    <t>LUVAS DE PROCEDIMENTOS TAMANHO "G" - - não cirúrgicas, produzidas com  látex de borracha natural, anatômica superfície lisa, ambidestra, não estéril. Que conste na embalagem , nº do lote, data de fabricação , data de validade e reg., M.S Certificado de aprovação do Ministério do Trabalho. Tamanho " G", Caixa com 100 unidades</t>
  </si>
  <si>
    <t>LUVA LATEX PARA PROCEDIMENTOS TAMANHO "M" - - não cirúrgicas, produzidas com  látex de borracha natural, anatômica, superfície lisa, ambidestra, não estéril. Que conste na embalagem, nº lote, data de fabricação e reg. MS. Certificado de aprovação do Ministério do Trabalho  Tamanho" M". Caixa com 100 unidades.</t>
  </si>
  <si>
    <t>LUVA LATEX PARA PROCEDIMENTOS TAMANHO P - - não cirúrgicas, produzidas com  látex de borracha natural, anatômica, superfície lisa, ambidestra, não estéril. Que conste na embalagem, nº lote, data de fabricação e reg. MS.   . Certificado de aprovação do Ministério do Trabalho   Tamanho 'P" Caixa com 100 unidades.</t>
  </si>
  <si>
    <t>LAMINA EXTREMIDADE FOSCA 24 X 76 MM - Lâmina de vidro, extremidade fosca, 24x 76 mm não lapidada, espessura de 1 a 1,2mm p/ microscopia, Que conste naembalagem: nº lote , validade e reg.MS.</t>
  </si>
  <si>
    <t>LAMINULA 24 X 24 MM - De borosilicato, alta pureza, espessura entre 0,13 a 0,16 classe eletrolitica1, segundo as normas DIN 12111, baixo teoralcalino, altíssima resistência ao ataque químico e excepcional grau de transparência. Na embalagem nº lote, reg. ,MS</t>
  </si>
  <si>
    <t xml:space="preserve">MASCARA BICO DE PATO NF95 EFICIENCIA EM FILTRAGEM BACTERIANA , PARA PARTICULAS DE 0,3 MICRON, DESCARTAVEL UTLIZADAS NO PREPARO DE EXAMES PARA DIAGNOSTICO DA TUBERCULOSE. CAIXA C/ 35 UNIDADES. - NF 95 eficiência em filtragem bacteriana p/ partículas de 0,3 mícron, descartável ,utilizada no preparo de exames para diagnostico de Tuberculose. Composta de 6 camadas, sendo 4 de elementos filtrantes.(Duas camadas de polipropileno,sendo a interna de 20g/m2 e a externa de 50g/m2. Internamente ás camadas de polipropileno, possui 4 elementos filtrantes (Melt-blown) Nº lote, validade, reg. MS. Certificado de aprovação do Ministério do Trabalho. Caixa com 35 unidades.   </t>
  </si>
  <si>
    <t xml:space="preserve">MASCARA DESCARTAVEL - Máscara Descartável Tripla Camada com Elástico e Clip Nasal, 100% Polipropileno, tamanho único. Três camadas soldadas eletronicamente por ultrassom. Cor branca, não estéril, resistente. Unidade.Nº lote, validade, reg. MS. Certificado de aprovação do Ministério do Trabalho.   </t>
  </si>
  <si>
    <t>SANGUE DE CARNEIRO - Sangue de Carneiro. Desfibrinado. Frasco apropriado com  lacre de alumínio  Que conste no rotulo:lote, data de fabricação, validade , registro no M.S . (ENTREGA PROGRAMADA)  Frasco com  50ml</t>
  </si>
  <si>
    <t>RUGAI COM LISINA. - Meio de cultura, triagem bioquímica para identificação de Enterobactérias. Composição ParteSuperior: meio de rugai : triptona 10,0g/l, estrato de carne 2,0g/l, cloreto de sódio 5,0g/l, fosfato dissódico 2,0g/l; L- triptofano 1,0g/l, solução de substratos de rugai: 17,5 ml/L; Azul de bromotimol: 0,03g/l;Ágar bacterológico:11g/l. Parte Central : cera de carnaúba: 100G/L;  vaselina liquida 900 ml/L.ParteInferior : meio de lisina-motilidade : extrato de  levedura :3,0g/l, L-lisina: 5,0g/l; glcose: 0,5g/l;  púrpura de bromocresol: 0,02 g/l; nitrato de potássio: 0,5 g/l;  agar bacteriológico: 4,0 g/l. Embalagem apropriada, com  rotulo que conste o nº do lote, data de fabricação, e data de validade, bula com  instruções de uso e Reg. no M.S.   (ENTREGA PROGRAMADA), unidade.</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</si>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</sst>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40">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43" fontId="0" fillId="0" borderId="0" applyFont="0" applyFill="0" applyBorder="0" applyAlignment="0" applyProtection="0"/>
  </cellStyleXfs>
  <cellXfs count="45">
    <xf numFmtId="0" fontId="0" fillId="0" borderId="0" xfId="0" applyFont="1" applyAlignment="1">
      <alignment/>
    </xf>
    <xf numFmtId="0" fontId="38" fillId="0" borderId="0" xfId="0" applyFont="1" applyAlignment="1">
      <alignment/>
    </xf>
    <xf numFmtId="0" fontId="37"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7" fillId="33" borderId="10" xfId="0" applyNumberFormat="1" applyFont="1" applyFill="1" applyBorder="1" applyAlignment="1" applyProtection="1">
      <alignment vertical="center"/>
      <protection locked="0"/>
    </xf>
    <xf numFmtId="165" fontId="38"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8"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7" fillId="33" borderId="11" xfId="0" applyFont="1" applyFill="1" applyBorder="1" applyAlignment="1" applyProtection="1">
      <alignment vertical="top" wrapText="1"/>
      <protection locked="0"/>
    </xf>
    <xf numFmtId="0" fontId="38" fillId="0" borderId="0" xfId="0" applyFont="1" applyAlignment="1" applyProtection="1">
      <alignment vertical="top" wrapText="1"/>
      <protection locked="0"/>
    </xf>
    <xf numFmtId="0" fontId="0" fillId="0" borderId="0" xfId="0" applyAlignment="1" applyProtection="1">
      <alignment vertical="top"/>
      <protection/>
    </xf>
    <xf numFmtId="0" fontId="37" fillId="33" borderId="12" xfId="0" applyFont="1" applyFill="1" applyBorder="1" applyAlignment="1" applyProtection="1">
      <alignment vertical="top"/>
      <protection/>
    </xf>
    <xf numFmtId="0" fontId="38" fillId="0" borderId="0" xfId="0" applyFont="1" applyAlignment="1" applyProtection="1">
      <alignment vertical="top"/>
      <protection/>
    </xf>
    <xf numFmtId="0" fontId="18" fillId="0" borderId="0" xfId="0" applyFont="1" applyAlignment="1" applyProtection="1">
      <alignment vertical="top" wrapText="1"/>
      <protection/>
    </xf>
    <xf numFmtId="0" fontId="0" fillId="0" borderId="0" xfId="0" applyAlignment="1" applyProtection="1">
      <alignment vertical="top" wrapText="1"/>
      <protection/>
    </xf>
    <xf numFmtId="0" fontId="19" fillId="0" borderId="0" xfId="0" applyFont="1" applyAlignment="1" applyProtection="1">
      <alignment vertical="top" wrapText="1"/>
      <protection/>
    </xf>
    <xf numFmtId="0" fontId="37" fillId="33" borderId="10" xfId="0" applyFont="1" applyFill="1" applyBorder="1" applyAlignment="1" applyProtection="1">
      <alignment vertical="top" wrapText="1"/>
      <protection/>
    </xf>
    <xf numFmtId="0" fontId="38" fillId="0" borderId="0" xfId="0" applyFont="1" applyAlignment="1" applyProtection="1">
      <alignment vertical="top" wrapText="1"/>
      <protection/>
    </xf>
    <xf numFmtId="164" fontId="0" fillId="0" borderId="0" xfId="0" applyNumberFormat="1" applyAlignment="1" applyProtection="1">
      <alignment vertical="top"/>
      <protection/>
    </xf>
    <xf numFmtId="164" fontId="37" fillId="33" borderId="10" xfId="0" applyNumberFormat="1" applyFont="1" applyFill="1" applyBorder="1" applyAlignment="1" applyProtection="1">
      <alignment vertical="top"/>
      <protection/>
    </xf>
    <xf numFmtId="164" fontId="38" fillId="0" borderId="0" xfId="0" applyNumberFormat="1" applyFont="1" applyAlignment="1" applyProtection="1">
      <alignment vertical="top"/>
      <protection/>
    </xf>
    <xf numFmtId="0" fontId="37"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8" fillId="0" borderId="0" xfId="0" applyNumberFormat="1" applyFont="1" applyAlignment="1" applyProtection="1">
      <alignment vertical="top"/>
      <protection/>
    </xf>
    <xf numFmtId="2" fontId="37" fillId="33" borderId="10" xfId="0" applyNumberFormat="1" applyFont="1" applyFill="1" applyBorder="1" applyAlignment="1" applyProtection="1">
      <alignment horizontal="right" vertical="top"/>
      <protection/>
    </xf>
    <xf numFmtId="165" fontId="37" fillId="0" borderId="0" xfId="0" applyNumberFormat="1" applyFont="1" applyAlignment="1" applyProtection="1">
      <alignment vertical="center"/>
      <protection/>
    </xf>
    <xf numFmtId="0" fontId="39" fillId="0" borderId="0" xfId="0" applyFont="1" applyAlignment="1">
      <alignment/>
    </xf>
    <xf numFmtId="2" fontId="39" fillId="0" borderId="0" xfId="0" applyNumberFormat="1" applyFont="1" applyAlignment="1" applyProtection="1">
      <alignment vertical="top"/>
      <protection/>
    </xf>
    <xf numFmtId="0" fontId="37" fillId="0" borderId="0" xfId="0" applyFont="1" applyAlignment="1" applyProtection="1">
      <alignment vertical="top" wrapText="1"/>
      <protection/>
    </xf>
    <xf numFmtId="0" fontId="37" fillId="34" borderId="13" xfId="0" applyFont="1" applyFill="1" applyBorder="1" applyAlignment="1" applyProtection="1">
      <alignment vertical="top" wrapText="1"/>
      <protection locked="0"/>
    </xf>
    <xf numFmtId="49" fontId="37"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20"/>
  <sheetViews>
    <sheetView showRowColHeaders="0" tabSelected="1" zoomScalePageLayoutView="0" workbookViewId="0" topLeftCell="G1">
      <selection activeCell="J10" sqref="J10"/>
    </sheetView>
  </sheetViews>
  <sheetFormatPr defaultColWidth="9.140625" defaultRowHeight="15"/>
  <cols>
    <col min="1" max="6" width="0" style="0" hidden="1" customWidth="1"/>
    <col min="7" max="7" width="5.28125" style="12" customWidth="1"/>
    <col min="8" max="8" width="40.7109375" style="16" customWidth="1"/>
    <col min="9" max="9" width="12.7109375" style="20" customWidth="1"/>
    <col min="10" max="10" width="3.7109375" style="20" customWidth="1"/>
    <col min="11" max="11" width="0" style="12" hidden="1" customWidth="1"/>
    <col min="12" max="12" width="12.8515625" style="4" bestFit="1" customWidth="1"/>
    <col min="13" max="14" width="0" style="0" hidden="1" customWidth="1"/>
    <col min="15" max="15" width="15.7109375" style="7" customWidth="1"/>
    <col min="16" max="16" width="35.7109375" style="9" customWidth="1"/>
    <col min="17" max="17" width="2.28125" style="0" customWidth="1"/>
    <col min="18" max="16384" width="0" style="0" hidden="1" customWidth="1"/>
  </cols>
  <sheetData>
    <row r="1" ht="47.25">
      <c r="H1" s="15" t="s">
        <v>0</v>
      </c>
    </row>
    <row r="3" ht="15">
      <c r="H3" s="16" t="s">
        <v>1</v>
      </c>
    </row>
    <row r="5" ht="15">
      <c r="H5" s="16" t="s">
        <v>2</v>
      </c>
    </row>
    <row r="6" ht="15">
      <c r="H6" s="16" t="s">
        <v>3</v>
      </c>
    </row>
    <row r="7" spans="8:9" ht="15">
      <c r="H7" s="16" t="s">
        <v>4</v>
      </c>
      <c r="I7" s="20" t="s">
        <v>4</v>
      </c>
    </row>
    <row r="8" spans="8:9" ht="30">
      <c r="H8" s="16" t="s">
        <v>5</v>
      </c>
      <c r="I8" s="20" t="s">
        <v>6</v>
      </c>
    </row>
    <row r="10" ht="15">
      <c r="H10" s="17" t="s">
        <v>7</v>
      </c>
    </row>
    <row r="11" spans="8:15" ht="15">
      <c r="H11" s="34"/>
      <c r="L11" s="26"/>
      <c r="M11" s="25"/>
      <c r="N11" s="25"/>
      <c r="O11" s="24"/>
    </row>
    <row r="12" spans="8:15" ht="15">
      <c r="H12" s="17" t="s">
        <v>8</v>
      </c>
      <c r="O12" s="27"/>
    </row>
    <row r="13" spans="8:15" ht="15">
      <c r="H13" s="35"/>
      <c r="O13" s="27"/>
    </row>
    <row r="14" ht="15">
      <c r="O14" s="27"/>
    </row>
    <row r="15" ht="15">
      <c r="O15" s="27"/>
    </row>
    <row r="16" spans="1:18" ht="15">
      <c r="A16" t="s">
        <v>9</v>
      </c>
      <c r="B16" t="s">
        <v>10</v>
      </c>
      <c r="C16" t="s">
        <v>11</v>
      </c>
      <c r="D16" t="s">
        <v>12</v>
      </c>
      <c r="G16" s="13" t="s">
        <v>13</v>
      </c>
      <c r="H16" s="18" t="s">
        <v>14</v>
      </c>
      <c r="I16" s="21" t="s">
        <v>15</v>
      </c>
      <c r="J16" s="21" t="s">
        <v>16</v>
      </c>
      <c r="K16" s="23"/>
      <c r="L16" s="5" t="s">
        <v>17</v>
      </c>
      <c r="M16" s="2"/>
      <c r="N16" s="2"/>
      <c r="O16" s="29" t="s">
        <v>18</v>
      </c>
      <c r="P16" s="10" t="s">
        <v>19</v>
      </c>
      <c r="R16" t="s">
        <v>20</v>
      </c>
    </row>
    <row r="17" spans="1:18" ht="56.25">
      <c r="A17">
        <v>13</v>
      </c>
      <c r="B17">
        <v>66</v>
      </c>
      <c r="C17">
        <v>2016</v>
      </c>
      <c r="D17">
        <v>1</v>
      </c>
      <c r="G17" s="14">
        <v>1</v>
      </c>
      <c r="H17" s="19" t="s">
        <v>21</v>
      </c>
      <c r="I17" s="22">
        <v>30</v>
      </c>
      <c r="J17" s="22" t="s">
        <v>22</v>
      </c>
      <c r="K17" s="14"/>
      <c r="L17" s="6"/>
      <c r="M17" s="1"/>
      <c r="N17" s="1"/>
      <c r="O17" s="28">
        <f>(IF(AND(J17&gt;0,J17&lt;=I17),J17,I17)*(L17-M17+N17))</f>
        <v>0</v>
      </c>
      <c r="P17" s="11"/>
      <c r="Q17" s="1"/>
      <c r="R17" s="1"/>
    </row>
    <row r="18" spans="1:18" ht="45">
      <c r="A18">
        <v>13</v>
      </c>
      <c r="B18">
        <v>66</v>
      </c>
      <c r="C18">
        <v>2016</v>
      </c>
      <c r="D18">
        <v>2</v>
      </c>
      <c r="G18" s="14">
        <v>2</v>
      </c>
      <c r="H18" s="19" t="s">
        <v>23</v>
      </c>
      <c r="I18" s="22">
        <v>124</v>
      </c>
      <c r="J18" s="22" t="s">
        <v>22</v>
      </c>
      <c r="K18" s="14"/>
      <c r="L18" s="6"/>
      <c r="M18" s="1"/>
      <c r="N18" s="1"/>
      <c r="O18" s="28">
        <f>(IF(AND(J18&gt;0,J18&lt;=I18),J18,I18)*(L18-M18+N18))</f>
        <v>0</v>
      </c>
      <c r="P18" s="11"/>
      <c r="Q18" s="1"/>
      <c r="R18" s="1"/>
    </row>
    <row r="19" spans="1:18" ht="78.75">
      <c r="A19">
        <v>13</v>
      </c>
      <c r="B19">
        <v>66</v>
      </c>
      <c r="C19">
        <v>2016</v>
      </c>
      <c r="D19">
        <v>3</v>
      </c>
      <c r="G19" s="14">
        <v>3</v>
      </c>
      <c r="H19" s="19" t="s">
        <v>24</v>
      </c>
      <c r="I19" s="22">
        <v>100</v>
      </c>
      <c r="J19" s="22" t="s">
        <v>25</v>
      </c>
      <c r="K19" s="14"/>
      <c r="L19" s="6"/>
      <c r="M19" s="1"/>
      <c r="N19" s="1"/>
      <c r="O19" s="28">
        <f>(IF(AND(J19&gt;0,J19&lt;=I19),J19,I19)*(L19-M19+N19))</f>
        <v>0</v>
      </c>
      <c r="P19" s="11"/>
      <c r="Q19" s="1"/>
      <c r="R19" s="1"/>
    </row>
    <row r="20" spans="1:18" ht="67.5">
      <c r="A20">
        <v>13</v>
      </c>
      <c r="B20">
        <v>66</v>
      </c>
      <c r="C20">
        <v>2016</v>
      </c>
      <c r="D20">
        <v>4</v>
      </c>
      <c r="G20" s="14">
        <v>4</v>
      </c>
      <c r="H20" s="19" t="s">
        <v>26</v>
      </c>
      <c r="I20" s="22">
        <v>1500</v>
      </c>
      <c r="J20" s="22" t="s">
        <v>25</v>
      </c>
      <c r="K20" s="14"/>
      <c r="L20" s="6"/>
      <c r="M20" s="1"/>
      <c r="N20" s="1"/>
      <c r="O20" s="28">
        <f>(IF(AND(J20&gt;0,J20&lt;=I20),J20,I20)*(L20-M20+N20))</f>
        <v>0</v>
      </c>
      <c r="P20" s="11"/>
      <c r="Q20" s="1"/>
      <c r="R20" s="1"/>
    </row>
    <row r="21" spans="1:18" ht="67.5">
      <c r="A21">
        <v>13</v>
      </c>
      <c r="B21">
        <v>66</v>
      </c>
      <c r="C21">
        <v>2016</v>
      </c>
      <c r="D21">
        <v>5</v>
      </c>
      <c r="G21" s="14">
        <v>5</v>
      </c>
      <c r="H21" s="19" t="s">
        <v>27</v>
      </c>
      <c r="I21" s="22">
        <v>3</v>
      </c>
      <c r="J21" s="22" t="s">
        <v>28</v>
      </c>
      <c r="K21" s="14"/>
      <c r="L21" s="6"/>
      <c r="M21" s="1"/>
      <c r="N21" s="1"/>
      <c r="O21" s="28">
        <f>(IF(AND(J21&gt;0,J21&lt;=I21),J21,I21)*(L21-M21+N21))</f>
        <v>0</v>
      </c>
      <c r="P21" s="11"/>
      <c r="Q21" s="1"/>
      <c r="R21" s="1"/>
    </row>
    <row r="22" spans="1:18" ht="56.25">
      <c r="A22">
        <v>13</v>
      </c>
      <c r="B22">
        <v>66</v>
      </c>
      <c r="C22">
        <v>2016</v>
      </c>
      <c r="D22">
        <v>6</v>
      </c>
      <c r="G22" s="14">
        <v>6</v>
      </c>
      <c r="H22" s="19" t="s">
        <v>29</v>
      </c>
      <c r="I22" s="22">
        <v>8</v>
      </c>
      <c r="J22" s="22" t="s">
        <v>25</v>
      </c>
      <c r="K22" s="14"/>
      <c r="L22" s="6"/>
      <c r="M22" s="1"/>
      <c r="N22" s="1"/>
      <c r="O22" s="28">
        <f>(IF(AND(J22&gt;0,J22&lt;=I22),J22,I22)*(L22-M22+N22))</f>
        <v>0</v>
      </c>
      <c r="P22" s="11"/>
      <c r="Q22" s="1"/>
      <c r="R22" s="1"/>
    </row>
    <row r="23" spans="1:18" ht="90">
      <c r="A23">
        <v>13</v>
      </c>
      <c r="B23">
        <v>66</v>
      </c>
      <c r="C23">
        <v>2016</v>
      </c>
      <c r="D23">
        <v>7</v>
      </c>
      <c r="G23" s="14">
        <v>7</v>
      </c>
      <c r="H23" s="19" t="s">
        <v>30</v>
      </c>
      <c r="I23" s="22">
        <v>40</v>
      </c>
      <c r="J23" s="22" t="s">
        <v>31</v>
      </c>
      <c r="K23" s="14"/>
      <c r="L23" s="6"/>
      <c r="M23" s="1"/>
      <c r="N23" s="1"/>
      <c r="O23" s="28">
        <f>(IF(AND(J23&gt;0,J23&lt;=I23),J23,I23)*(L23-M23+N23))</f>
        <v>0</v>
      </c>
      <c r="P23" s="11"/>
      <c r="Q23" s="1"/>
      <c r="R23" s="1"/>
    </row>
    <row r="24" spans="1:18" ht="56.25">
      <c r="A24">
        <v>13</v>
      </c>
      <c r="B24">
        <v>66</v>
      </c>
      <c r="C24">
        <v>2016</v>
      </c>
      <c r="D24">
        <v>8</v>
      </c>
      <c r="G24" s="14">
        <v>8</v>
      </c>
      <c r="H24" s="19" t="s">
        <v>32</v>
      </c>
      <c r="I24" s="22">
        <v>24</v>
      </c>
      <c r="J24" s="22" t="s">
        <v>31</v>
      </c>
      <c r="K24" s="14"/>
      <c r="L24" s="6"/>
      <c r="M24" s="1"/>
      <c r="N24" s="1"/>
      <c r="O24" s="28">
        <f>(IF(AND(J24&gt;0,J24&lt;=I24),J24,I24)*(L24-M24+N24))</f>
        <v>0</v>
      </c>
      <c r="P24" s="11"/>
      <c r="Q24" s="1"/>
      <c r="R24" s="1"/>
    </row>
    <row r="25" spans="1:18" ht="225">
      <c r="A25">
        <v>13</v>
      </c>
      <c r="B25">
        <v>66</v>
      </c>
      <c r="C25">
        <v>2016</v>
      </c>
      <c r="D25">
        <v>9</v>
      </c>
      <c r="G25" s="14">
        <v>9</v>
      </c>
      <c r="H25" s="19" t="s">
        <v>33</v>
      </c>
      <c r="I25" s="22">
        <v>7500</v>
      </c>
      <c r="J25" s="22" t="s">
        <v>25</v>
      </c>
      <c r="K25" s="14"/>
      <c r="L25" s="6"/>
      <c r="M25" s="1"/>
      <c r="N25" s="1"/>
      <c r="O25" s="28">
        <f>(IF(AND(J25&gt;0,J25&lt;=I25),J25,I25)*(L25-M25+N25))</f>
        <v>0</v>
      </c>
      <c r="P25" s="11"/>
      <c r="Q25" s="1"/>
      <c r="R25" s="1"/>
    </row>
    <row r="26" spans="1:18" ht="45">
      <c r="A26">
        <v>13</v>
      </c>
      <c r="B26">
        <v>66</v>
      </c>
      <c r="C26">
        <v>2016</v>
      </c>
      <c r="D26">
        <v>10</v>
      </c>
      <c r="G26" s="14">
        <v>10</v>
      </c>
      <c r="H26" s="19" t="s">
        <v>34</v>
      </c>
      <c r="I26" s="22">
        <v>12</v>
      </c>
      <c r="J26" s="22" t="s">
        <v>35</v>
      </c>
      <c r="K26" s="14"/>
      <c r="L26" s="6"/>
      <c r="M26" s="1"/>
      <c r="N26" s="1"/>
      <c r="O26" s="28">
        <f>(IF(AND(J26&gt;0,J26&lt;=I26),J26,I26)*(L26-M26+N26))</f>
        <v>0</v>
      </c>
      <c r="P26" s="11"/>
      <c r="Q26" s="1"/>
      <c r="R26" s="1"/>
    </row>
    <row r="27" spans="1:18" ht="45">
      <c r="A27">
        <v>13</v>
      </c>
      <c r="B27">
        <v>66</v>
      </c>
      <c r="C27">
        <v>2016</v>
      </c>
      <c r="D27">
        <v>11</v>
      </c>
      <c r="G27" s="14">
        <v>11</v>
      </c>
      <c r="H27" s="19" t="s">
        <v>36</v>
      </c>
      <c r="I27" s="22">
        <v>27</v>
      </c>
      <c r="J27" s="22" t="s">
        <v>22</v>
      </c>
      <c r="K27" s="14"/>
      <c r="L27" s="6"/>
      <c r="M27" s="1"/>
      <c r="N27" s="1"/>
      <c r="O27" s="28">
        <f>(IF(AND(J27&gt;0,J27&lt;=I27),J27,I27)*(L27-M27+N27))</f>
        <v>0</v>
      </c>
      <c r="P27" s="11"/>
      <c r="Q27" s="1"/>
      <c r="R27" s="1"/>
    </row>
    <row r="28" spans="1:18" ht="33.75">
      <c r="A28">
        <v>13</v>
      </c>
      <c r="B28">
        <v>66</v>
      </c>
      <c r="C28">
        <v>2016</v>
      </c>
      <c r="D28">
        <v>12</v>
      </c>
      <c r="G28" s="14">
        <v>12</v>
      </c>
      <c r="H28" s="19" t="s">
        <v>37</v>
      </c>
      <c r="I28" s="22">
        <v>4</v>
      </c>
      <c r="J28" s="22" t="s">
        <v>38</v>
      </c>
      <c r="K28" s="14"/>
      <c r="L28" s="6"/>
      <c r="M28" s="1"/>
      <c r="N28" s="1"/>
      <c r="O28" s="28">
        <f>(IF(AND(J28&gt;0,J28&lt;=I28),J28,I28)*(L28-M28+N28))</f>
        <v>0</v>
      </c>
      <c r="P28" s="11"/>
      <c r="Q28" s="1"/>
      <c r="R28" s="1"/>
    </row>
    <row r="29" spans="1:18" ht="67.5">
      <c r="A29">
        <v>13</v>
      </c>
      <c r="B29">
        <v>66</v>
      </c>
      <c r="C29">
        <v>2016</v>
      </c>
      <c r="D29">
        <v>13</v>
      </c>
      <c r="G29" s="14">
        <v>13</v>
      </c>
      <c r="H29" s="19" t="s">
        <v>39</v>
      </c>
      <c r="I29" s="22">
        <v>1</v>
      </c>
      <c r="J29" s="22" t="s">
        <v>28</v>
      </c>
      <c r="K29" s="14"/>
      <c r="L29" s="6"/>
      <c r="M29" s="1"/>
      <c r="N29" s="1"/>
      <c r="O29" s="28">
        <f>(IF(AND(J29&gt;0,J29&lt;=I29),J29,I29)*(L29-M29+N29))</f>
        <v>0</v>
      </c>
      <c r="P29" s="11"/>
      <c r="Q29" s="1"/>
      <c r="R29" s="1"/>
    </row>
    <row r="30" spans="1:18" ht="67.5">
      <c r="A30">
        <v>13</v>
      </c>
      <c r="B30">
        <v>66</v>
      </c>
      <c r="C30">
        <v>2016</v>
      </c>
      <c r="D30">
        <v>14</v>
      </c>
      <c r="G30" s="14">
        <v>14</v>
      </c>
      <c r="H30" s="19" t="s">
        <v>40</v>
      </c>
      <c r="I30" s="22">
        <v>2</v>
      </c>
      <c r="J30" s="22" t="s">
        <v>28</v>
      </c>
      <c r="K30" s="14"/>
      <c r="L30" s="6"/>
      <c r="M30" s="1"/>
      <c r="N30" s="1"/>
      <c r="O30" s="28">
        <f>(IF(AND(J30&gt;0,J30&lt;=I30),J30,I30)*(L30-M30+N30))</f>
        <v>0</v>
      </c>
      <c r="P30" s="11"/>
      <c r="Q30" s="1"/>
      <c r="R30" s="1"/>
    </row>
    <row r="31" spans="1:18" ht="112.5">
      <c r="A31">
        <v>13</v>
      </c>
      <c r="B31">
        <v>66</v>
      </c>
      <c r="C31">
        <v>2016</v>
      </c>
      <c r="D31">
        <v>15</v>
      </c>
      <c r="G31" s="14">
        <v>15</v>
      </c>
      <c r="H31" s="19" t="s">
        <v>41</v>
      </c>
      <c r="I31" s="22">
        <v>10</v>
      </c>
      <c r="J31" s="22" t="s">
        <v>25</v>
      </c>
      <c r="K31" s="14"/>
      <c r="L31" s="6"/>
      <c r="M31" s="1"/>
      <c r="N31" s="1"/>
      <c r="O31" s="28">
        <f>(IF(AND(J31&gt;0,J31&lt;=I31),J31,I31)*(L31-M31+N31))</f>
        <v>0</v>
      </c>
      <c r="P31" s="11"/>
      <c r="Q31" s="1"/>
      <c r="R31" s="1"/>
    </row>
    <row r="32" spans="1:18" ht="78.75">
      <c r="A32">
        <v>13</v>
      </c>
      <c r="B32">
        <v>66</v>
      </c>
      <c r="C32">
        <v>2016</v>
      </c>
      <c r="D32">
        <v>16</v>
      </c>
      <c r="G32" s="14">
        <v>16</v>
      </c>
      <c r="H32" s="19" t="s">
        <v>42</v>
      </c>
      <c r="I32" s="22">
        <v>2</v>
      </c>
      <c r="J32" s="22" t="s">
        <v>43</v>
      </c>
      <c r="K32" s="14"/>
      <c r="L32" s="6"/>
      <c r="M32" s="1"/>
      <c r="N32" s="1"/>
      <c r="O32" s="28">
        <f>(IF(AND(J32&gt;0,J32&lt;=I32),J32,I32)*(L32-M32+N32))</f>
        <v>0</v>
      </c>
      <c r="P32" s="11"/>
      <c r="Q32" s="1"/>
      <c r="R32" s="1"/>
    </row>
    <row r="33" spans="1:18" ht="56.25">
      <c r="A33">
        <v>13</v>
      </c>
      <c r="B33">
        <v>66</v>
      </c>
      <c r="C33">
        <v>2016</v>
      </c>
      <c r="D33">
        <v>17</v>
      </c>
      <c r="G33" s="14">
        <v>17</v>
      </c>
      <c r="H33" s="19" t="s">
        <v>44</v>
      </c>
      <c r="I33" s="22">
        <v>1</v>
      </c>
      <c r="J33" s="22" t="s">
        <v>28</v>
      </c>
      <c r="K33" s="14"/>
      <c r="L33" s="6"/>
      <c r="M33" s="1"/>
      <c r="N33" s="1"/>
      <c r="O33" s="28">
        <f>(IF(AND(J33&gt;0,J33&lt;=I33),J33,I33)*(L33-M33+N33))</f>
        <v>0</v>
      </c>
      <c r="P33" s="11"/>
      <c r="Q33" s="1"/>
      <c r="R33" s="1"/>
    </row>
    <row r="34" spans="1:18" ht="90">
      <c r="A34">
        <v>13</v>
      </c>
      <c r="B34">
        <v>66</v>
      </c>
      <c r="C34">
        <v>2016</v>
      </c>
      <c r="D34">
        <v>18</v>
      </c>
      <c r="G34" s="14">
        <v>18</v>
      </c>
      <c r="H34" s="19" t="s">
        <v>45</v>
      </c>
      <c r="I34" s="22">
        <v>1</v>
      </c>
      <c r="J34" s="22" t="s">
        <v>25</v>
      </c>
      <c r="K34" s="14"/>
      <c r="L34" s="6"/>
      <c r="M34" s="1"/>
      <c r="N34" s="1"/>
      <c r="O34" s="28">
        <f>(IF(AND(J34&gt;0,J34&lt;=I34),J34,I34)*(L34-M34+N34))</f>
        <v>0</v>
      </c>
      <c r="P34" s="11"/>
      <c r="Q34" s="1"/>
      <c r="R34" s="1"/>
    </row>
    <row r="35" spans="1:18" ht="90">
      <c r="A35">
        <v>13</v>
      </c>
      <c r="B35">
        <v>66</v>
      </c>
      <c r="C35">
        <v>2016</v>
      </c>
      <c r="D35">
        <v>19</v>
      </c>
      <c r="G35" s="14">
        <v>19</v>
      </c>
      <c r="H35" s="19" t="s">
        <v>46</v>
      </c>
      <c r="I35" s="22">
        <v>1</v>
      </c>
      <c r="J35" s="22" t="s">
        <v>25</v>
      </c>
      <c r="K35" s="14"/>
      <c r="L35" s="6"/>
      <c r="M35" s="1"/>
      <c r="N35" s="1"/>
      <c r="O35" s="28">
        <f>(IF(AND(J35&gt;0,J35&lt;=I35),J35,I35)*(L35-M35+N35))</f>
        <v>0</v>
      </c>
      <c r="P35" s="11"/>
      <c r="Q35" s="1"/>
      <c r="R35" s="1"/>
    </row>
    <row r="36" spans="1:18" ht="101.25">
      <c r="A36">
        <v>13</v>
      </c>
      <c r="B36">
        <v>66</v>
      </c>
      <c r="C36">
        <v>2016</v>
      </c>
      <c r="D36">
        <v>20</v>
      </c>
      <c r="G36" s="14">
        <v>20</v>
      </c>
      <c r="H36" s="19" t="s">
        <v>47</v>
      </c>
      <c r="I36" s="22">
        <v>10</v>
      </c>
      <c r="J36" s="22" t="s">
        <v>31</v>
      </c>
      <c r="K36" s="14"/>
      <c r="L36" s="6"/>
      <c r="M36" s="1"/>
      <c r="N36" s="1"/>
      <c r="O36" s="28">
        <f>(IF(AND(J36&gt;0,J36&lt;=I36),J36,I36)*(L36-M36+N36))</f>
        <v>0</v>
      </c>
      <c r="P36" s="11"/>
      <c r="Q36" s="1"/>
      <c r="R36" s="1"/>
    </row>
    <row r="37" spans="1:18" ht="56.25">
      <c r="A37">
        <v>13</v>
      </c>
      <c r="B37">
        <v>66</v>
      </c>
      <c r="C37">
        <v>2016</v>
      </c>
      <c r="D37">
        <v>21</v>
      </c>
      <c r="G37" s="14">
        <v>21</v>
      </c>
      <c r="H37" s="19" t="s">
        <v>48</v>
      </c>
      <c r="I37" s="22">
        <v>1</v>
      </c>
      <c r="J37" s="22" t="s">
        <v>28</v>
      </c>
      <c r="K37" s="14"/>
      <c r="L37" s="6"/>
      <c r="M37" s="1"/>
      <c r="N37" s="1"/>
      <c r="O37" s="28">
        <f>(IF(AND(J37&gt;0,J37&lt;=I37),J37,I37)*(L37-M37+N37))</f>
        <v>0</v>
      </c>
      <c r="P37" s="11"/>
      <c r="Q37" s="1"/>
      <c r="R37" s="1"/>
    </row>
    <row r="38" spans="1:18" ht="67.5">
      <c r="A38">
        <v>13</v>
      </c>
      <c r="B38">
        <v>66</v>
      </c>
      <c r="C38">
        <v>2016</v>
      </c>
      <c r="D38">
        <v>22</v>
      </c>
      <c r="G38" s="14">
        <v>22</v>
      </c>
      <c r="H38" s="19" t="s">
        <v>49</v>
      </c>
      <c r="I38" s="22">
        <v>5</v>
      </c>
      <c r="J38" s="22" t="s">
        <v>28</v>
      </c>
      <c r="K38" s="14"/>
      <c r="L38" s="6"/>
      <c r="M38" s="1"/>
      <c r="N38" s="1"/>
      <c r="O38" s="28">
        <f>(IF(AND(J38&gt;0,J38&lt;=I38),J38,I38)*(L38-M38+N38))</f>
        <v>0</v>
      </c>
      <c r="P38" s="11"/>
      <c r="Q38" s="1"/>
      <c r="R38" s="1"/>
    </row>
    <row r="39" spans="1:18" ht="56.25">
      <c r="A39">
        <v>13</v>
      </c>
      <c r="B39">
        <v>66</v>
      </c>
      <c r="C39">
        <v>2016</v>
      </c>
      <c r="D39">
        <v>23</v>
      </c>
      <c r="G39" s="14">
        <v>23</v>
      </c>
      <c r="H39" s="19" t="s">
        <v>50</v>
      </c>
      <c r="I39" s="22">
        <v>1</v>
      </c>
      <c r="J39" s="22" t="s">
        <v>28</v>
      </c>
      <c r="K39" s="14"/>
      <c r="L39" s="6"/>
      <c r="M39" s="1"/>
      <c r="N39" s="1"/>
      <c r="O39" s="28">
        <f>(IF(AND(J39&gt;0,J39&lt;=I39),J39,I39)*(L39-M39+N39))</f>
        <v>0</v>
      </c>
      <c r="P39" s="11"/>
      <c r="Q39" s="1"/>
      <c r="R39" s="1"/>
    </row>
    <row r="40" spans="1:18" ht="78.75">
      <c r="A40">
        <v>13</v>
      </c>
      <c r="B40">
        <v>66</v>
      </c>
      <c r="C40">
        <v>2016</v>
      </c>
      <c r="D40">
        <v>24</v>
      </c>
      <c r="G40" s="14">
        <v>24</v>
      </c>
      <c r="H40" s="19" t="s">
        <v>51</v>
      </c>
      <c r="I40" s="22">
        <v>1</v>
      </c>
      <c r="J40" s="22" t="s">
        <v>28</v>
      </c>
      <c r="K40" s="14"/>
      <c r="L40" s="6"/>
      <c r="M40" s="1"/>
      <c r="N40" s="1"/>
      <c r="O40" s="28">
        <f>(IF(AND(J40&gt;0,J40&lt;=I40),J40,I40)*(L40-M40+N40))</f>
        <v>0</v>
      </c>
      <c r="P40" s="11"/>
      <c r="Q40" s="1"/>
      <c r="R40" s="1"/>
    </row>
    <row r="41" spans="1:18" ht="78.75">
      <c r="A41">
        <v>13</v>
      </c>
      <c r="B41">
        <v>66</v>
      </c>
      <c r="C41">
        <v>2016</v>
      </c>
      <c r="D41">
        <v>25</v>
      </c>
      <c r="G41" s="14">
        <v>25</v>
      </c>
      <c r="H41" s="19" t="s">
        <v>52</v>
      </c>
      <c r="I41" s="22">
        <v>2</v>
      </c>
      <c r="J41" s="22" t="s">
        <v>25</v>
      </c>
      <c r="K41" s="14"/>
      <c r="L41" s="6"/>
      <c r="M41" s="1"/>
      <c r="N41" s="1"/>
      <c r="O41" s="28">
        <f>(IF(AND(J41&gt;0,J41&lt;=I41),J41,I41)*(L41-M41+N41))</f>
        <v>0</v>
      </c>
      <c r="P41" s="11"/>
      <c r="Q41" s="1"/>
      <c r="R41" s="1"/>
    </row>
    <row r="42" spans="1:18" ht="56.25">
      <c r="A42">
        <v>13</v>
      </c>
      <c r="B42">
        <v>66</v>
      </c>
      <c r="C42">
        <v>2016</v>
      </c>
      <c r="D42">
        <v>26</v>
      </c>
      <c r="G42" s="14">
        <v>26</v>
      </c>
      <c r="H42" s="19" t="s">
        <v>53</v>
      </c>
      <c r="I42" s="22">
        <v>1</v>
      </c>
      <c r="J42" s="22" t="s">
        <v>25</v>
      </c>
      <c r="K42" s="14"/>
      <c r="L42" s="6"/>
      <c r="M42" s="1"/>
      <c r="N42" s="1"/>
      <c r="O42" s="28">
        <f>(IF(AND(J42&gt;0,J42&lt;=I42),J42,I42)*(L42-M42+N42))</f>
        <v>0</v>
      </c>
      <c r="P42" s="11"/>
      <c r="Q42" s="1"/>
      <c r="R42" s="1"/>
    </row>
    <row r="43" spans="1:18" ht="45">
      <c r="A43">
        <v>13</v>
      </c>
      <c r="B43">
        <v>66</v>
      </c>
      <c r="C43">
        <v>2016</v>
      </c>
      <c r="D43">
        <v>27</v>
      </c>
      <c r="G43" s="14">
        <v>27</v>
      </c>
      <c r="H43" s="19" t="s">
        <v>54</v>
      </c>
      <c r="I43" s="22">
        <v>1</v>
      </c>
      <c r="J43" s="22" t="s">
        <v>28</v>
      </c>
      <c r="K43" s="14"/>
      <c r="L43" s="6"/>
      <c r="M43" s="1"/>
      <c r="N43" s="1"/>
      <c r="O43" s="28">
        <f>(IF(AND(J43&gt;0,J43&lt;=I43),J43,I43)*(L43-M43+N43))</f>
        <v>0</v>
      </c>
      <c r="P43" s="11"/>
      <c r="Q43" s="1"/>
      <c r="R43" s="1"/>
    </row>
    <row r="44" spans="1:18" ht="33.75">
      <c r="A44">
        <v>13</v>
      </c>
      <c r="B44">
        <v>66</v>
      </c>
      <c r="C44">
        <v>2016</v>
      </c>
      <c r="D44">
        <v>28</v>
      </c>
      <c r="G44" s="14">
        <v>28</v>
      </c>
      <c r="H44" s="19" t="s">
        <v>55</v>
      </c>
      <c r="I44" s="22">
        <v>400</v>
      </c>
      <c r="J44" s="22" t="s">
        <v>25</v>
      </c>
      <c r="K44" s="14"/>
      <c r="L44" s="6"/>
      <c r="M44" s="1"/>
      <c r="N44" s="1"/>
      <c r="O44" s="28">
        <f>(IF(AND(J44&gt;0,J44&lt;=I44),J44,I44)*(L44-M44+N44))</f>
        <v>0</v>
      </c>
      <c r="P44" s="11"/>
      <c r="Q44" s="1"/>
      <c r="R44" s="1"/>
    </row>
    <row r="45" spans="1:18" ht="101.25">
      <c r="A45">
        <v>13</v>
      </c>
      <c r="B45">
        <v>66</v>
      </c>
      <c r="C45">
        <v>2016</v>
      </c>
      <c r="D45">
        <v>29</v>
      </c>
      <c r="G45" s="14">
        <v>29</v>
      </c>
      <c r="H45" s="19" t="s">
        <v>56</v>
      </c>
      <c r="I45" s="22">
        <v>2</v>
      </c>
      <c r="J45" s="22" t="s">
        <v>25</v>
      </c>
      <c r="K45" s="14"/>
      <c r="L45" s="6"/>
      <c r="M45" s="1"/>
      <c r="N45" s="1"/>
      <c r="O45" s="28">
        <f>(IF(AND(J45&gt;0,J45&lt;=I45),J45,I45)*(L45-M45+N45))</f>
        <v>0</v>
      </c>
      <c r="P45" s="11"/>
      <c r="Q45" s="1"/>
      <c r="R45" s="1"/>
    </row>
    <row r="46" spans="1:18" ht="22.5">
      <c r="A46">
        <v>13</v>
      </c>
      <c r="B46">
        <v>66</v>
      </c>
      <c r="C46">
        <v>2016</v>
      </c>
      <c r="D46">
        <v>30</v>
      </c>
      <c r="G46" s="14">
        <v>30</v>
      </c>
      <c r="H46" s="19" t="s">
        <v>57</v>
      </c>
      <c r="I46" s="22">
        <v>1</v>
      </c>
      <c r="J46" s="22" t="s">
        <v>25</v>
      </c>
      <c r="K46" s="14"/>
      <c r="L46" s="6"/>
      <c r="M46" s="1"/>
      <c r="N46" s="1"/>
      <c r="O46" s="28">
        <f>(IF(AND(J46&gt;0,J46&lt;=I46),J46,I46)*(L46-M46+N46))</f>
        <v>0</v>
      </c>
      <c r="P46" s="11"/>
      <c r="Q46" s="1"/>
      <c r="R46" s="1"/>
    </row>
    <row r="47" spans="1:18" ht="101.25">
      <c r="A47">
        <v>13</v>
      </c>
      <c r="B47">
        <v>66</v>
      </c>
      <c r="C47">
        <v>2016</v>
      </c>
      <c r="D47">
        <v>31</v>
      </c>
      <c r="G47" s="14">
        <v>31</v>
      </c>
      <c r="H47" s="19" t="s">
        <v>58</v>
      </c>
      <c r="I47" s="22">
        <v>2</v>
      </c>
      <c r="J47" s="22" t="s">
        <v>59</v>
      </c>
      <c r="K47" s="14"/>
      <c r="L47" s="6"/>
      <c r="M47" s="1"/>
      <c r="N47" s="1"/>
      <c r="O47" s="28">
        <f>(IF(AND(J47&gt;0,J47&lt;=I47),J47,I47)*(L47-M47+N47))</f>
        <v>0</v>
      </c>
      <c r="P47" s="11"/>
      <c r="Q47" s="1"/>
      <c r="R47" s="1"/>
    </row>
    <row r="48" spans="1:18" ht="45">
      <c r="A48">
        <v>13</v>
      </c>
      <c r="B48">
        <v>66</v>
      </c>
      <c r="C48">
        <v>2016</v>
      </c>
      <c r="D48">
        <v>32</v>
      </c>
      <c r="G48" s="14">
        <v>32</v>
      </c>
      <c r="H48" s="19" t="s">
        <v>60</v>
      </c>
      <c r="I48" s="22">
        <v>1</v>
      </c>
      <c r="J48" s="22" t="s">
        <v>28</v>
      </c>
      <c r="K48" s="14"/>
      <c r="L48" s="6"/>
      <c r="M48" s="1"/>
      <c r="N48" s="1"/>
      <c r="O48" s="28">
        <f>(IF(AND(J48&gt;0,J48&lt;=I48),J48,I48)*(L48-M48+N48))</f>
        <v>0</v>
      </c>
      <c r="P48" s="11"/>
      <c r="Q48" s="1"/>
      <c r="R48" s="1"/>
    </row>
    <row r="49" spans="1:18" ht="67.5">
      <c r="A49">
        <v>13</v>
      </c>
      <c r="B49">
        <v>66</v>
      </c>
      <c r="C49">
        <v>2016</v>
      </c>
      <c r="D49">
        <v>33</v>
      </c>
      <c r="G49" s="14">
        <v>33</v>
      </c>
      <c r="H49" s="19" t="s">
        <v>61</v>
      </c>
      <c r="I49" s="22">
        <v>30</v>
      </c>
      <c r="J49" s="22" t="s">
        <v>25</v>
      </c>
      <c r="K49" s="14"/>
      <c r="L49" s="6"/>
      <c r="M49" s="1"/>
      <c r="N49" s="1"/>
      <c r="O49" s="28">
        <f>(IF(AND(J49&gt;0,J49&lt;=I49),J49,I49)*(L49-M49+N49))</f>
        <v>0</v>
      </c>
      <c r="P49" s="11"/>
      <c r="Q49" s="1"/>
      <c r="R49" s="1"/>
    </row>
    <row r="50" spans="1:18" ht="78.75">
      <c r="A50">
        <v>13</v>
      </c>
      <c r="B50">
        <v>66</v>
      </c>
      <c r="C50">
        <v>2016</v>
      </c>
      <c r="D50">
        <v>34</v>
      </c>
      <c r="G50" s="14">
        <v>34</v>
      </c>
      <c r="H50" s="19" t="s">
        <v>62</v>
      </c>
      <c r="I50" s="22">
        <v>60</v>
      </c>
      <c r="J50" s="22" t="s">
        <v>28</v>
      </c>
      <c r="K50" s="14"/>
      <c r="L50" s="6"/>
      <c r="M50" s="1"/>
      <c r="N50" s="1"/>
      <c r="O50" s="28">
        <f>(IF(AND(J50&gt;0,J50&lt;=I50),J50,I50)*(L50-M50+N50))</f>
        <v>0</v>
      </c>
      <c r="P50" s="11"/>
      <c r="Q50" s="1"/>
      <c r="R50" s="1"/>
    </row>
    <row r="51" spans="1:18" ht="33.75">
      <c r="A51">
        <v>13</v>
      </c>
      <c r="B51">
        <v>66</v>
      </c>
      <c r="C51">
        <v>2016</v>
      </c>
      <c r="D51">
        <v>35</v>
      </c>
      <c r="G51" s="14">
        <v>35</v>
      </c>
      <c r="H51" s="19" t="s">
        <v>63</v>
      </c>
      <c r="I51" s="22">
        <v>72</v>
      </c>
      <c r="J51" s="22" t="s">
        <v>38</v>
      </c>
      <c r="K51" s="14"/>
      <c r="L51" s="6"/>
      <c r="M51" s="1"/>
      <c r="N51" s="1"/>
      <c r="O51" s="28">
        <f>(IF(AND(J51&gt;0,J51&lt;=I51),J51,I51)*(L51-M51+N51))</f>
        <v>0</v>
      </c>
      <c r="P51" s="11"/>
      <c r="Q51" s="1"/>
      <c r="R51" s="1"/>
    </row>
    <row r="52" spans="1:18" ht="22.5">
      <c r="A52">
        <v>13</v>
      </c>
      <c r="B52">
        <v>66</v>
      </c>
      <c r="C52">
        <v>2016</v>
      </c>
      <c r="D52">
        <v>36</v>
      </c>
      <c r="G52" s="14">
        <v>36</v>
      </c>
      <c r="H52" s="19" t="s">
        <v>64</v>
      </c>
      <c r="I52" s="22">
        <v>1</v>
      </c>
      <c r="J52" s="22" t="s">
        <v>38</v>
      </c>
      <c r="K52" s="14"/>
      <c r="L52" s="6"/>
      <c r="M52" s="1"/>
      <c r="N52" s="1"/>
      <c r="O52" s="28">
        <f>(IF(AND(J52&gt;0,J52&lt;=I52),J52,I52)*(L52-M52+N52))</f>
        <v>0</v>
      </c>
      <c r="P52" s="11"/>
      <c r="Q52" s="1"/>
      <c r="R52" s="1"/>
    </row>
    <row r="53" spans="1:18" ht="33.75">
      <c r="A53">
        <v>13</v>
      </c>
      <c r="B53">
        <v>66</v>
      </c>
      <c r="C53">
        <v>2016</v>
      </c>
      <c r="D53">
        <v>37</v>
      </c>
      <c r="G53" s="14">
        <v>37</v>
      </c>
      <c r="H53" s="19" t="s">
        <v>65</v>
      </c>
      <c r="I53" s="22">
        <v>3</v>
      </c>
      <c r="J53" s="22" t="s">
        <v>25</v>
      </c>
      <c r="K53" s="14"/>
      <c r="L53" s="6"/>
      <c r="M53" s="1"/>
      <c r="N53" s="1"/>
      <c r="O53" s="28">
        <f>(IF(AND(J53&gt;0,J53&lt;=I53),J53,I53)*(L53-M53+N53))</f>
        <v>0</v>
      </c>
      <c r="P53" s="11"/>
      <c r="Q53" s="1"/>
      <c r="R53" s="1"/>
    </row>
    <row r="54" spans="1:18" ht="56.25">
      <c r="A54">
        <v>13</v>
      </c>
      <c r="B54">
        <v>66</v>
      </c>
      <c r="C54">
        <v>2016</v>
      </c>
      <c r="D54">
        <v>38</v>
      </c>
      <c r="G54" s="14">
        <v>38</v>
      </c>
      <c r="H54" s="19" t="s">
        <v>66</v>
      </c>
      <c r="I54" s="22">
        <v>2</v>
      </c>
      <c r="J54" s="22" t="s">
        <v>28</v>
      </c>
      <c r="K54" s="14"/>
      <c r="L54" s="6"/>
      <c r="M54" s="1"/>
      <c r="N54" s="1"/>
      <c r="O54" s="28">
        <f>(IF(AND(J54&gt;0,J54&lt;=I54),J54,I54)*(L54-M54+N54))</f>
        <v>0</v>
      </c>
      <c r="P54" s="11"/>
      <c r="Q54" s="1"/>
      <c r="R54" s="1"/>
    </row>
    <row r="55" spans="1:18" ht="78.75">
      <c r="A55">
        <v>13</v>
      </c>
      <c r="B55">
        <v>66</v>
      </c>
      <c r="C55">
        <v>2016</v>
      </c>
      <c r="D55">
        <v>39</v>
      </c>
      <c r="G55" s="14">
        <v>39</v>
      </c>
      <c r="H55" s="19" t="s">
        <v>67</v>
      </c>
      <c r="I55" s="22">
        <v>4200</v>
      </c>
      <c r="J55" s="22" t="s">
        <v>25</v>
      </c>
      <c r="K55" s="14"/>
      <c r="L55" s="6"/>
      <c r="M55" s="1"/>
      <c r="N55" s="1"/>
      <c r="O55" s="28">
        <f>(IF(AND(J55&gt;0,J55&lt;=I55),J55,I55)*(L55-M55+N55))</f>
        <v>0</v>
      </c>
      <c r="P55" s="11"/>
      <c r="Q55" s="1"/>
      <c r="R55" s="1"/>
    </row>
    <row r="56" spans="1:18" ht="56.25">
      <c r="A56">
        <v>13</v>
      </c>
      <c r="B56">
        <v>66</v>
      </c>
      <c r="C56">
        <v>2016</v>
      </c>
      <c r="D56">
        <v>40</v>
      </c>
      <c r="G56" s="14">
        <v>40</v>
      </c>
      <c r="H56" s="19" t="s">
        <v>68</v>
      </c>
      <c r="I56" s="22">
        <v>28</v>
      </c>
      <c r="J56" s="22" t="s">
        <v>31</v>
      </c>
      <c r="K56" s="14"/>
      <c r="L56" s="6"/>
      <c r="M56" s="1"/>
      <c r="N56" s="1"/>
      <c r="O56" s="28">
        <f>(IF(AND(J56&gt;0,J56&lt;=I56),J56,I56)*(L56-M56+N56))</f>
        <v>0</v>
      </c>
      <c r="P56" s="11"/>
      <c r="Q56" s="1"/>
      <c r="R56" s="1"/>
    </row>
    <row r="57" spans="1:18" ht="33.75">
      <c r="A57">
        <v>13</v>
      </c>
      <c r="B57">
        <v>66</v>
      </c>
      <c r="C57">
        <v>2016</v>
      </c>
      <c r="D57">
        <v>41</v>
      </c>
      <c r="G57" s="14">
        <v>41</v>
      </c>
      <c r="H57" s="19" t="s">
        <v>69</v>
      </c>
      <c r="I57" s="22">
        <v>30</v>
      </c>
      <c r="J57" s="22" t="s">
        <v>35</v>
      </c>
      <c r="K57" s="14"/>
      <c r="L57" s="6"/>
      <c r="M57" s="1"/>
      <c r="N57" s="1"/>
      <c r="O57" s="28">
        <f>(IF(AND(J57&gt;0,J57&lt;=I57),J57,I57)*(L57-M57+N57))</f>
        <v>0</v>
      </c>
      <c r="P57" s="11"/>
      <c r="Q57" s="1"/>
      <c r="R57" s="1"/>
    </row>
    <row r="58" spans="1:18" ht="45">
      <c r="A58">
        <v>13</v>
      </c>
      <c r="B58">
        <v>66</v>
      </c>
      <c r="C58">
        <v>2016</v>
      </c>
      <c r="D58">
        <v>42</v>
      </c>
      <c r="G58" s="14">
        <v>42</v>
      </c>
      <c r="H58" s="19" t="s">
        <v>70</v>
      </c>
      <c r="I58" s="22">
        <v>1</v>
      </c>
      <c r="J58" s="22" t="s">
        <v>28</v>
      </c>
      <c r="K58" s="14"/>
      <c r="L58" s="6"/>
      <c r="M58" s="1"/>
      <c r="N58" s="1"/>
      <c r="O58" s="28">
        <f>(IF(AND(J58&gt;0,J58&lt;=I58),J58,I58)*(L58-M58+N58))</f>
        <v>0</v>
      </c>
      <c r="P58" s="11"/>
      <c r="Q58" s="1"/>
      <c r="R58" s="1"/>
    </row>
    <row r="59" spans="1:18" ht="33.75">
      <c r="A59">
        <v>13</v>
      </c>
      <c r="B59">
        <v>66</v>
      </c>
      <c r="C59">
        <v>2016</v>
      </c>
      <c r="D59">
        <v>43</v>
      </c>
      <c r="G59" s="14">
        <v>43</v>
      </c>
      <c r="H59" s="19" t="s">
        <v>71</v>
      </c>
      <c r="I59" s="22">
        <v>30</v>
      </c>
      <c r="J59" s="22" t="s">
        <v>28</v>
      </c>
      <c r="K59" s="14"/>
      <c r="L59" s="6"/>
      <c r="M59" s="1"/>
      <c r="N59" s="1"/>
      <c r="O59" s="28">
        <f>(IF(AND(J59&gt;0,J59&lt;=I59),J59,I59)*(L59-M59+N59))</f>
        <v>0</v>
      </c>
      <c r="P59" s="11"/>
      <c r="Q59" s="1"/>
      <c r="R59" s="1"/>
    </row>
    <row r="60" spans="1:18" ht="15">
      <c r="A60">
        <v>13</v>
      </c>
      <c r="B60">
        <v>66</v>
      </c>
      <c r="C60">
        <v>2016</v>
      </c>
      <c r="D60">
        <v>44</v>
      </c>
      <c r="G60" s="14">
        <v>44</v>
      </c>
      <c r="H60" s="19" t="s">
        <v>72</v>
      </c>
      <c r="I60" s="22">
        <v>100</v>
      </c>
      <c r="J60" s="22" t="s">
        <v>25</v>
      </c>
      <c r="K60" s="14"/>
      <c r="L60" s="6"/>
      <c r="M60" s="1"/>
      <c r="N60" s="1"/>
      <c r="O60" s="28">
        <f>(IF(AND(J60&gt;0,J60&lt;=I60),J60,I60)*(L60-M60+N60))</f>
        <v>0</v>
      </c>
      <c r="P60" s="11"/>
      <c r="Q60" s="1"/>
      <c r="R60" s="1"/>
    </row>
    <row r="61" spans="1:18" ht="45">
      <c r="A61">
        <v>13</v>
      </c>
      <c r="B61">
        <v>66</v>
      </c>
      <c r="C61">
        <v>2016</v>
      </c>
      <c r="D61">
        <v>45</v>
      </c>
      <c r="G61" s="14">
        <v>45</v>
      </c>
      <c r="H61" s="19" t="s">
        <v>73</v>
      </c>
      <c r="I61" s="22">
        <v>7</v>
      </c>
      <c r="J61" s="22" t="s">
        <v>74</v>
      </c>
      <c r="K61" s="14"/>
      <c r="L61" s="6"/>
      <c r="M61" s="1"/>
      <c r="N61" s="1"/>
      <c r="O61" s="28">
        <f>(IF(AND(J61&gt;0,J61&lt;=I61),J61,I61)*(L61-M61+N61))</f>
        <v>0</v>
      </c>
      <c r="P61" s="11"/>
      <c r="Q61" s="1"/>
      <c r="R61" s="1"/>
    </row>
    <row r="62" spans="1:18" ht="135">
      <c r="A62">
        <v>13</v>
      </c>
      <c r="B62">
        <v>66</v>
      </c>
      <c r="C62">
        <v>2016</v>
      </c>
      <c r="D62">
        <v>46</v>
      </c>
      <c r="G62" s="14">
        <v>46</v>
      </c>
      <c r="H62" s="19" t="s">
        <v>75</v>
      </c>
      <c r="I62" s="22">
        <v>1</v>
      </c>
      <c r="J62" s="22" t="s">
        <v>25</v>
      </c>
      <c r="K62" s="14"/>
      <c r="L62" s="6"/>
      <c r="M62" s="1"/>
      <c r="N62" s="1"/>
      <c r="O62" s="28">
        <f>(IF(AND(J62&gt;0,J62&lt;=I62),J62,I62)*(L62-M62+N62))</f>
        <v>0</v>
      </c>
      <c r="P62" s="11"/>
      <c r="Q62" s="1"/>
      <c r="R62" s="1"/>
    </row>
    <row r="63" spans="1:18" ht="180">
      <c r="A63">
        <v>13</v>
      </c>
      <c r="B63">
        <v>66</v>
      </c>
      <c r="C63">
        <v>2016</v>
      </c>
      <c r="D63">
        <v>47</v>
      </c>
      <c r="G63" s="14">
        <v>47</v>
      </c>
      <c r="H63" s="19" t="s">
        <v>76</v>
      </c>
      <c r="I63" s="22">
        <v>4</v>
      </c>
      <c r="J63" s="22" t="s">
        <v>25</v>
      </c>
      <c r="K63" s="14"/>
      <c r="L63" s="6"/>
      <c r="M63" s="1"/>
      <c r="N63" s="1"/>
      <c r="O63" s="28">
        <f>(IF(AND(J63&gt;0,J63&lt;=I63),J63,I63)*(L63-M63+N63))</f>
        <v>0</v>
      </c>
      <c r="P63" s="11"/>
      <c r="Q63" s="1"/>
      <c r="R63" s="1"/>
    </row>
    <row r="64" spans="1:18" ht="45">
      <c r="A64">
        <v>13</v>
      </c>
      <c r="B64">
        <v>66</v>
      </c>
      <c r="C64">
        <v>2016</v>
      </c>
      <c r="D64">
        <v>48</v>
      </c>
      <c r="G64" s="14">
        <v>48</v>
      </c>
      <c r="H64" s="19" t="s">
        <v>77</v>
      </c>
      <c r="I64" s="22">
        <v>24</v>
      </c>
      <c r="J64" s="22" t="s">
        <v>28</v>
      </c>
      <c r="K64" s="14"/>
      <c r="L64" s="6"/>
      <c r="M64" s="1"/>
      <c r="N64" s="1"/>
      <c r="O64" s="28">
        <f>(IF(AND(J64&gt;0,J64&lt;=I64),J64,I64)*(L64-M64+N64))</f>
        <v>0</v>
      </c>
      <c r="P64" s="11"/>
      <c r="Q64" s="1"/>
      <c r="R64" s="1"/>
    </row>
    <row r="65" spans="1:18" ht="33.75">
      <c r="A65">
        <v>13</v>
      </c>
      <c r="B65">
        <v>66</v>
      </c>
      <c r="C65">
        <v>2016</v>
      </c>
      <c r="D65">
        <v>49</v>
      </c>
      <c r="G65" s="14">
        <v>49</v>
      </c>
      <c r="H65" s="19" t="s">
        <v>78</v>
      </c>
      <c r="I65" s="22">
        <v>15</v>
      </c>
      <c r="J65" s="22" t="s">
        <v>28</v>
      </c>
      <c r="K65" s="14"/>
      <c r="L65" s="6"/>
      <c r="M65" s="1"/>
      <c r="N65" s="1"/>
      <c r="O65" s="28">
        <f>(IF(AND(J65&gt;0,J65&lt;=I65),J65,I65)*(L65-M65+N65))</f>
        <v>0</v>
      </c>
      <c r="P65" s="11"/>
      <c r="Q65" s="1"/>
      <c r="R65" s="1"/>
    </row>
    <row r="66" spans="1:18" ht="33.75">
      <c r="A66">
        <v>13</v>
      </c>
      <c r="B66">
        <v>66</v>
      </c>
      <c r="C66">
        <v>2016</v>
      </c>
      <c r="D66">
        <v>50</v>
      </c>
      <c r="G66" s="14">
        <v>50</v>
      </c>
      <c r="H66" s="19" t="s">
        <v>79</v>
      </c>
      <c r="I66" s="22">
        <v>24</v>
      </c>
      <c r="J66" s="22" t="s">
        <v>28</v>
      </c>
      <c r="K66" s="14"/>
      <c r="L66" s="6"/>
      <c r="M66" s="1"/>
      <c r="N66" s="1"/>
      <c r="O66" s="28">
        <f>(IF(AND(J66&gt;0,J66&lt;=I66),J66,I66)*(L66-M66+N66))</f>
        <v>0</v>
      </c>
      <c r="P66" s="11"/>
      <c r="Q66" s="1"/>
      <c r="R66" s="1"/>
    </row>
    <row r="67" spans="1:18" ht="33.75">
      <c r="A67">
        <v>13</v>
      </c>
      <c r="B67">
        <v>66</v>
      </c>
      <c r="C67">
        <v>2016</v>
      </c>
      <c r="D67">
        <v>51</v>
      </c>
      <c r="G67" s="14">
        <v>51</v>
      </c>
      <c r="H67" s="19" t="s">
        <v>80</v>
      </c>
      <c r="I67" s="22">
        <v>10</v>
      </c>
      <c r="J67" s="22" t="s">
        <v>25</v>
      </c>
      <c r="K67" s="14"/>
      <c r="L67" s="6"/>
      <c r="M67" s="1"/>
      <c r="N67" s="1"/>
      <c r="O67" s="28">
        <f>(IF(AND(J67&gt;0,J67&lt;=I67),J67,I67)*(L67-M67+N67))</f>
        <v>0</v>
      </c>
      <c r="P67" s="11"/>
      <c r="Q67" s="1"/>
      <c r="R67" s="1"/>
    </row>
    <row r="68" spans="1:18" ht="45">
      <c r="A68">
        <v>13</v>
      </c>
      <c r="B68">
        <v>66</v>
      </c>
      <c r="C68">
        <v>2016</v>
      </c>
      <c r="D68">
        <v>52</v>
      </c>
      <c r="G68" s="14">
        <v>52</v>
      </c>
      <c r="H68" s="19" t="s">
        <v>81</v>
      </c>
      <c r="I68" s="22">
        <v>20</v>
      </c>
      <c r="J68" s="22" t="s">
        <v>28</v>
      </c>
      <c r="K68" s="14"/>
      <c r="L68" s="6"/>
      <c r="M68" s="1"/>
      <c r="N68" s="1"/>
      <c r="O68" s="28">
        <f>(IF(AND(J68&gt;0,J68&lt;=I68),J68,I68)*(L68-M68+N68))</f>
        <v>0</v>
      </c>
      <c r="P68" s="11"/>
      <c r="Q68" s="1"/>
      <c r="R68" s="1"/>
    </row>
    <row r="69" spans="1:18" ht="33.75">
      <c r="A69">
        <v>13</v>
      </c>
      <c r="B69">
        <v>66</v>
      </c>
      <c r="C69">
        <v>2016</v>
      </c>
      <c r="D69">
        <v>53</v>
      </c>
      <c r="G69" s="14">
        <v>53</v>
      </c>
      <c r="H69" s="19" t="s">
        <v>82</v>
      </c>
      <c r="I69" s="22">
        <v>15</v>
      </c>
      <c r="J69" s="22" t="s">
        <v>28</v>
      </c>
      <c r="K69" s="14"/>
      <c r="L69" s="6"/>
      <c r="M69" s="1"/>
      <c r="N69" s="1"/>
      <c r="O69" s="28">
        <f>(IF(AND(J69&gt;0,J69&lt;=I69),J69,I69)*(L69-M69+N69))</f>
        <v>0</v>
      </c>
      <c r="P69" s="11"/>
      <c r="Q69" s="1"/>
      <c r="R69" s="1"/>
    </row>
    <row r="70" spans="1:18" ht="45">
      <c r="A70">
        <v>13</v>
      </c>
      <c r="B70">
        <v>66</v>
      </c>
      <c r="C70">
        <v>2016</v>
      </c>
      <c r="D70">
        <v>54</v>
      </c>
      <c r="G70" s="14">
        <v>54</v>
      </c>
      <c r="H70" s="19" t="s">
        <v>83</v>
      </c>
      <c r="I70" s="22">
        <v>16</v>
      </c>
      <c r="J70" s="22" t="s">
        <v>28</v>
      </c>
      <c r="K70" s="14"/>
      <c r="L70" s="6"/>
      <c r="M70" s="1"/>
      <c r="N70" s="1"/>
      <c r="O70" s="28">
        <f>(IF(AND(J70&gt;0,J70&lt;=I70),J70,I70)*(L70-M70+N70))</f>
        <v>0</v>
      </c>
      <c r="P70" s="11"/>
      <c r="Q70" s="1"/>
      <c r="R70" s="1"/>
    </row>
    <row r="71" spans="1:18" ht="33.75">
      <c r="A71">
        <v>13</v>
      </c>
      <c r="B71">
        <v>66</v>
      </c>
      <c r="C71">
        <v>2016</v>
      </c>
      <c r="D71">
        <v>55</v>
      </c>
      <c r="G71" s="14">
        <v>55</v>
      </c>
      <c r="H71" s="19" t="s">
        <v>84</v>
      </c>
      <c r="I71" s="22">
        <v>14</v>
      </c>
      <c r="J71" s="22" t="s">
        <v>28</v>
      </c>
      <c r="K71" s="14"/>
      <c r="L71" s="6"/>
      <c r="M71" s="1"/>
      <c r="N71" s="1"/>
      <c r="O71" s="28">
        <f>(IF(AND(J71&gt;0,J71&lt;=I71),J71,I71)*(L71-M71+N71))</f>
        <v>0</v>
      </c>
      <c r="P71" s="11"/>
      <c r="Q71" s="1"/>
      <c r="R71" s="1"/>
    </row>
    <row r="72" spans="1:18" ht="45">
      <c r="A72">
        <v>13</v>
      </c>
      <c r="B72">
        <v>66</v>
      </c>
      <c r="C72">
        <v>2016</v>
      </c>
      <c r="D72">
        <v>56</v>
      </c>
      <c r="G72" s="14">
        <v>56</v>
      </c>
      <c r="H72" s="19" t="s">
        <v>85</v>
      </c>
      <c r="I72" s="22">
        <v>20</v>
      </c>
      <c r="J72" s="22" t="s">
        <v>28</v>
      </c>
      <c r="K72" s="14"/>
      <c r="L72" s="6"/>
      <c r="M72" s="1"/>
      <c r="N72" s="1"/>
      <c r="O72" s="28">
        <f>(IF(AND(J72&gt;0,J72&lt;=I72),J72,I72)*(L72-M72+N72))</f>
        <v>0</v>
      </c>
      <c r="P72" s="11"/>
      <c r="Q72" s="1"/>
      <c r="R72" s="1"/>
    </row>
    <row r="73" spans="1:18" ht="45">
      <c r="A73">
        <v>13</v>
      </c>
      <c r="B73">
        <v>66</v>
      </c>
      <c r="C73">
        <v>2016</v>
      </c>
      <c r="D73">
        <v>57</v>
      </c>
      <c r="G73" s="14">
        <v>57</v>
      </c>
      <c r="H73" s="19" t="s">
        <v>86</v>
      </c>
      <c r="I73" s="22">
        <v>15</v>
      </c>
      <c r="J73" s="22" t="s">
        <v>28</v>
      </c>
      <c r="K73" s="14"/>
      <c r="L73" s="6"/>
      <c r="M73" s="1"/>
      <c r="N73" s="1"/>
      <c r="O73" s="28">
        <f>(IF(AND(J73&gt;0,J73&lt;=I73),J73,I73)*(L73-M73+N73))</f>
        <v>0</v>
      </c>
      <c r="P73" s="11"/>
      <c r="Q73" s="1"/>
      <c r="R73" s="1"/>
    </row>
    <row r="74" spans="1:18" ht="33.75">
      <c r="A74">
        <v>13</v>
      </c>
      <c r="B74">
        <v>66</v>
      </c>
      <c r="C74">
        <v>2016</v>
      </c>
      <c r="D74">
        <v>58</v>
      </c>
      <c r="G74" s="14">
        <v>58</v>
      </c>
      <c r="H74" s="19" t="s">
        <v>87</v>
      </c>
      <c r="I74" s="22">
        <v>6</v>
      </c>
      <c r="J74" s="22" t="s">
        <v>28</v>
      </c>
      <c r="K74" s="14"/>
      <c r="L74" s="6"/>
      <c r="M74" s="1"/>
      <c r="N74" s="1"/>
      <c r="O74" s="28">
        <f>(IF(AND(J74&gt;0,J74&lt;=I74),J74,I74)*(L74-M74+N74))</f>
        <v>0</v>
      </c>
      <c r="P74" s="11"/>
      <c r="Q74" s="1"/>
      <c r="R74" s="1"/>
    </row>
    <row r="75" spans="1:18" ht="33.75">
      <c r="A75">
        <v>13</v>
      </c>
      <c r="B75">
        <v>66</v>
      </c>
      <c r="C75">
        <v>2016</v>
      </c>
      <c r="D75">
        <v>59</v>
      </c>
      <c r="G75" s="14">
        <v>59</v>
      </c>
      <c r="H75" s="19" t="s">
        <v>88</v>
      </c>
      <c r="I75" s="22">
        <v>16</v>
      </c>
      <c r="J75" s="22" t="s">
        <v>28</v>
      </c>
      <c r="K75" s="14"/>
      <c r="L75" s="6"/>
      <c r="M75" s="1"/>
      <c r="N75" s="1"/>
      <c r="O75" s="28">
        <f>(IF(AND(J75&gt;0,J75&lt;=I75),J75,I75)*(L75-M75+N75))</f>
        <v>0</v>
      </c>
      <c r="P75" s="11"/>
      <c r="Q75" s="1"/>
      <c r="R75" s="1"/>
    </row>
    <row r="76" spans="1:18" ht="45">
      <c r="A76">
        <v>13</v>
      </c>
      <c r="B76">
        <v>66</v>
      </c>
      <c r="C76">
        <v>2016</v>
      </c>
      <c r="D76">
        <v>60</v>
      </c>
      <c r="G76" s="14">
        <v>60</v>
      </c>
      <c r="H76" s="19" t="s">
        <v>89</v>
      </c>
      <c r="I76" s="22">
        <v>20</v>
      </c>
      <c r="J76" s="22" t="s">
        <v>28</v>
      </c>
      <c r="K76" s="14"/>
      <c r="L76" s="6"/>
      <c r="M76" s="1"/>
      <c r="N76" s="1"/>
      <c r="O76" s="28">
        <f>(IF(AND(J76&gt;0,J76&lt;=I76),J76,I76)*(L76-M76+N76))</f>
        <v>0</v>
      </c>
      <c r="P76" s="11"/>
      <c r="Q76" s="1"/>
      <c r="R76" s="1"/>
    </row>
    <row r="77" spans="1:18" ht="33.75">
      <c r="A77">
        <v>13</v>
      </c>
      <c r="B77">
        <v>66</v>
      </c>
      <c r="C77">
        <v>2016</v>
      </c>
      <c r="D77">
        <v>61</v>
      </c>
      <c r="G77" s="14">
        <v>61</v>
      </c>
      <c r="H77" s="19" t="s">
        <v>90</v>
      </c>
      <c r="I77" s="22">
        <v>18</v>
      </c>
      <c r="J77" s="22" t="s">
        <v>28</v>
      </c>
      <c r="K77" s="14"/>
      <c r="L77" s="6"/>
      <c r="M77" s="1"/>
      <c r="N77" s="1"/>
      <c r="O77" s="28">
        <f>(IF(AND(J77&gt;0,J77&lt;=I77),J77,I77)*(L77-M77+N77))</f>
        <v>0</v>
      </c>
      <c r="P77" s="11"/>
      <c r="Q77" s="1"/>
      <c r="R77" s="1"/>
    </row>
    <row r="78" spans="1:18" ht="22.5">
      <c r="A78">
        <v>13</v>
      </c>
      <c r="B78">
        <v>66</v>
      </c>
      <c r="C78">
        <v>2016</v>
      </c>
      <c r="D78">
        <v>62</v>
      </c>
      <c r="G78" s="14">
        <v>62</v>
      </c>
      <c r="H78" s="19" t="s">
        <v>91</v>
      </c>
      <c r="I78" s="22">
        <v>15</v>
      </c>
      <c r="J78" s="22" t="s">
        <v>28</v>
      </c>
      <c r="K78" s="14"/>
      <c r="L78" s="6"/>
      <c r="M78" s="1"/>
      <c r="N78" s="1"/>
      <c r="O78" s="28">
        <f>(IF(AND(J78&gt;0,J78&lt;=I78),J78,I78)*(L78-M78+N78))</f>
        <v>0</v>
      </c>
      <c r="P78" s="11"/>
      <c r="Q78" s="1"/>
      <c r="R78" s="1"/>
    </row>
    <row r="79" spans="1:18" ht="22.5">
      <c r="A79">
        <v>13</v>
      </c>
      <c r="B79">
        <v>66</v>
      </c>
      <c r="C79">
        <v>2016</v>
      </c>
      <c r="D79">
        <v>63</v>
      </c>
      <c r="G79" s="14">
        <v>63</v>
      </c>
      <c r="H79" s="19" t="s">
        <v>92</v>
      </c>
      <c r="I79" s="22">
        <v>18</v>
      </c>
      <c r="J79" s="22" t="s">
        <v>28</v>
      </c>
      <c r="K79" s="14"/>
      <c r="L79" s="6"/>
      <c r="M79" s="1"/>
      <c r="N79" s="1"/>
      <c r="O79" s="28">
        <f>(IF(AND(J79&gt;0,J79&lt;=I79),J79,I79)*(L79-M79+N79))</f>
        <v>0</v>
      </c>
      <c r="P79" s="11"/>
      <c r="Q79" s="1"/>
      <c r="R79" s="1"/>
    </row>
    <row r="80" spans="1:18" ht="22.5">
      <c r="A80">
        <v>13</v>
      </c>
      <c r="B80">
        <v>66</v>
      </c>
      <c r="C80">
        <v>2016</v>
      </c>
      <c r="D80">
        <v>64</v>
      </c>
      <c r="G80" s="14">
        <v>64</v>
      </c>
      <c r="H80" s="19" t="s">
        <v>93</v>
      </c>
      <c r="I80" s="22">
        <v>8</v>
      </c>
      <c r="J80" s="22" t="s">
        <v>28</v>
      </c>
      <c r="K80" s="14"/>
      <c r="L80" s="6"/>
      <c r="M80" s="1"/>
      <c r="N80" s="1"/>
      <c r="O80" s="28">
        <f>(IF(AND(J80&gt;0,J80&lt;=I80),J80,I80)*(L80-M80+N80))</f>
        <v>0</v>
      </c>
      <c r="P80" s="11"/>
      <c r="Q80" s="1"/>
      <c r="R80" s="1"/>
    </row>
    <row r="81" spans="1:18" ht="33.75">
      <c r="A81">
        <v>13</v>
      </c>
      <c r="B81">
        <v>66</v>
      </c>
      <c r="C81">
        <v>2016</v>
      </c>
      <c r="D81">
        <v>65</v>
      </c>
      <c r="G81" s="14">
        <v>65</v>
      </c>
      <c r="H81" s="19" t="s">
        <v>94</v>
      </c>
      <c r="I81" s="22">
        <v>8</v>
      </c>
      <c r="J81" s="22" t="s">
        <v>28</v>
      </c>
      <c r="K81" s="14"/>
      <c r="L81" s="6"/>
      <c r="M81" s="1"/>
      <c r="N81" s="1"/>
      <c r="O81" s="28">
        <f>(IF(AND(J81&gt;0,J81&lt;=I81),J81,I81)*(L81-M81+N81))</f>
        <v>0</v>
      </c>
      <c r="P81" s="11"/>
      <c r="Q81" s="1"/>
      <c r="R81" s="1"/>
    </row>
    <row r="82" spans="1:18" ht="22.5">
      <c r="A82">
        <v>13</v>
      </c>
      <c r="B82">
        <v>66</v>
      </c>
      <c r="C82">
        <v>2016</v>
      </c>
      <c r="D82">
        <v>66</v>
      </c>
      <c r="G82" s="14">
        <v>66</v>
      </c>
      <c r="H82" s="19" t="s">
        <v>95</v>
      </c>
      <c r="I82" s="22">
        <v>6</v>
      </c>
      <c r="J82" s="22" t="s">
        <v>28</v>
      </c>
      <c r="K82" s="14"/>
      <c r="L82" s="6"/>
      <c r="M82" s="1"/>
      <c r="N82" s="1"/>
      <c r="O82" s="28">
        <f>(IF(AND(J82&gt;0,J82&lt;=I82),J82,I82)*(L82-M82+N82))</f>
        <v>0</v>
      </c>
      <c r="P82" s="11"/>
      <c r="Q82" s="1"/>
      <c r="R82" s="1"/>
    </row>
    <row r="83" spans="1:18" ht="33.75">
      <c r="A83">
        <v>13</v>
      </c>
      <c r="B83">
        <v>66</v>
      </c>
      <c r="C83">
        <v>2016</v>
      </c>
      <c r="D83">
        <v>67</v>
      </c>
      <c r="G83" s="14">
        <v>67</v>
      </c>
      <c r="H83" s="19" t="s">
        <v>96</v>
      </c>
      <c r="I83" s="22">
        <v>15</v>
      </c>
      <c r="J83" s="22" t="s">
        <v>28</v>
      </c>
      <c r="K83" s="14"/>
      <c r="L83" s="6"/>
      <c r="M83" s="1"/>
      <c r="N83" s="1"/>
      <c r="O83" s="28">
        <f>(IF(AND(J83&gt;0,J83&lt;=I83),J83,I83)*(L83-M83+N83))</f>
        <v>0</v>
      </c>
      <c r="P83" s="11"/>
      <c r="Q83" s="1"/>
      <c r="R83" s="1"/>
    </row>
    <row r="84" spans="1:18" ht="33.75">
      <c r="A84">
        <v>13</v>
      </c>
      <c r="B84">
        <v>66</v>
      </c>
      <c r="C84">
        <v>2016</v>
      </c>
      <c r="D84">
        <v>68</v>
      </c>
      <c r="G84" s="14">
        <v>68</v>
      </c>
      <c r="H84" s="19" t="s">
        <v>97</v>
      </c>
      <c r="I84" s="22">
        <v>10</v>
      </c>
      <c r="J84" s="22" t="s">
        <v>28</v>
      </c>
      <c r="K84" s="14"/>
      <c r="L84" s="6"/>
      <c r="M84" s="1"/>
      <c r="N84" s="1"/>
      <c r="O84" s="28">
        <f>(IF(AND(J84&gt;0,J84&lt;=I84),J84,I84)*(L84-M84+N84))</f>
        <v>0</v>
      </c>
      <c r="P84" s="11"/>
      <c r="Q84" s="1"/>
      <c r="R84" s="1"/>
    </row>
    <row r="85" spans="1:18" ht="22.5">
      <c r="A85">
        <v>13</v>
      </c>
      <c r="B85">
        <v>66</v>
      </c>
      <c r="C85">
        <v>2016</v>
      </c>
      <c r="D85">
        <v>69</v>
      </c>
      <c r="G85" s="14">
        <v>69</v>
      </c>
      <c r="H85" s="19" t="s">
        <v>98</v>
      </c>
      <c r="I85" s="22">
        <v>3</v>
      </c>
      <c r="J85" s="22" t="s">
        <v>28</v>
      </c>
      <c r="K85" s="14"/>
      <c r="L85" s="6"/>
      <c r="M85" s="1"/>
      <c r="N85" s="1"/>
      <c r="O85" s="28">
        <f>(IF(AND(J85&gt;0,J85&lt;=I85),J85,I85)*(L85-M85+N85))</f>
        <v>0</v>
      </c>
      <c r="P85" s="11"/>
      <c r="Q85" s="1"/>
      <c r="R85" s="1"/>
    </row>
    <row r="86" spans="1:18" ht="56.25">
      <c r="A86">
        <v>13</v>
      </c>
      <c r="B86">
        <v>66</v>
      </c>
      <c r="C86">
        <v>2016</v>
      </c>
      <c r="D86">
        <v>70</v>
      </c>
      <c r="G86" s="14">
        <v>70</v>
      </c>
      <c r="H86" s="19" t="s">
        <v>99</v>
      </c>
      <c r="I86" s="22">
        <v>100</v>
      </c>
      <c r="J86" s="22" t="s">
        <v>22</v>
      </c>
      <c r="K86" s="14"/>
      <c r="L86" s="6"/>
      <c r="M86" s="1"/>
      <c r="N86" s="1"/>
      <c r="O86" s="28">
        <f>(IF(AND(J86&gt;0,J86&lt;=I86),J86,I86)*(L86-M86+N86))</f>
        <v>0</v>
      </c>
      <c r="P86" s="11"/>
      <c r="Q86" s="1"/>
      <c r="R86" s="1"/>
    </row>
    <row r="87" spans="1:18" ht="22.5">
      <c r="A87">
        <v>13</v>
      </c>
      <c r="B87">
        <v>66</v>
      </c>
      <c r="C87">
        <v>2016</v>
      </c>
      <c r="D87">
        <v>71</v>
      </c>
      <c r="G87" s="14">
        <v>71</v>
      </c>
      <c r="H87" s="19" t="s">
        <v>100</v>
      </c>
      <c r="I87" s="22">
        <v>1</v>
      </c>
      <c r="J87" s="22" t="s">
        <v>25</v>
      </c>
      <c r="K87" s="14"/>
      <c r="L87" s="6"/>
      <c r="M87" s="1"/>
      <c r="N87" s="1"/>
      <c r="O87" s="28">
        <f>(IF(AND(J87&gt;0,J87&lt;=I87),J87,I87)*(L87-M87+N87))</f>
        <v>0</v>
      </c>
      <c r="P87" s="11"/>
      <c r="Q87" s="1"/>
      <c r="R87" s="1"/>
    </row>
    <row r="88" spans="1:18" ht="56.25">
      <c r="A88">
        <v>13</v>
      </c>
      <c r="B88">
        <v>66</v>
      </c>
      <c r="C88">
        <v>2016</v>
      </c>
      <c r="D88">
        <v>72</v>
      </c>
      <c r="G88" s="14">
        <v>72</v>
      </c>
      <c r="H88" s="19" t="s">
        <v>101</v>
      </c>
      <c r="I88" s="22">
        <v>5</v>
      </c>
      <c r="J88" s="22" t="s">
        <v>22</v>
      </c>
      <c r="K88" s="14"/>
      <c r="L88" s="6"/>
      <c r="M88" s="1"/>
      <c r="N88" s="1"/>
      <c r="O88" s="28">
        <f>(IF(AND(J88&gt;0,J88&lt;=I88),J88,I88)*(L88-M88+N88))</f>
        <v>0</v>
      </c>
      <c r="P88" s="11"/>
      <c r="Q88" s="1"/>
      <c r="R88" s="1"/>
    </row>
    <row r="89" spans="1:18" ht="78.75">
      <c r="A89">
        <v>13</v>
      </c>
      <c r="B89">
        <v>66</v>
      </c>
      <c r="C89">
        <v>2016</v>
      </c>
      <c r="D89">
        <v>73</v>
      </c>
      <c r="G89" s="14">
        <v>73</v>
      </c>
      <c r="H89" s="19" t="s">
        <v>102</v>
      </c>
      <c r="I89" s="22">
        <v>1000</v>
      </c>
      <c r="J89" s="22" t="s">
        <v>25</v>
      </c>
      <c r="K89" s="14"/>
      <c r="L89" s="6"/>
      <c r="M89" s="1"/>
      <c r="N89" s="1"/>
      <c r="O89" s="28">
        <f>(IF(AND(J89&gt;0,J89&lt;=I89),J89,I89)*(L89-M89+N89))</f>
        <v>0</v>
      </c>
      <c r="P89" s="11"/>
      <c r="Q89" s="1"/>
      <c r="R89" s="1"/>
    </row>
    <row r="90" spans="1:18" ht="45">
      <c r="A90">
        <v>13</v>
      </c>
      <c r="B90">
        <v>66</v>
      </c>
      <c r="C90">
        <v>2016</v>
      </c>
      <c r="D90">
        <v>74</v>
      </c>
      <c r="G90" s="14">
        <v>74</v>
      </c>
      <c r="H90" s="19" t="s">
        <v>103</v>
      </c>
      <c r="I90" s="22">
        <v>7200</v>
      </c>
      <c r="J90" s="22" t="s">
        <v>25</v>
      </c>
      <c r="K90" s="14"/>
      <c r="L90" s="6"/>
      <c r="M90" s="1"/>
      <c r="N90" s="1"/>
      <c r="O90" s="28">
        <f>(IF(AND(J90&gt;0,J90&lt;=I90),J90,I90)*(L90-M90+N90))</f>
        <v>0</v>
      </c>
      <c r="P90" s="11"/>
      <c r="Q90" s="1"/>
      <c r="R90" s="1"/>
    </row>
    <row r="91" spans="1:18" ht="101.25">
      <c r="A91">
        <v>13</v>
      </c>
      <c r="B91">
        <v>66</v>
      </c>
      <c r="C91">
        <v>2016</v>
      </c>
      <c r="D91">
        <v>75</v>
      </c>
      <c r="G91" s="14">
        <v>75</v>
      </c>
      <c r="H91" s="19" t="s">
        <v>104</v>
      </c>
      <c r="I91" s="22">
        <v>700</v>
      </c>
      <c r="J91" s="22" t="s">
        <v>25</v>
      </c>
      <c r="K91" s="14"/>
      <c r="L91" s="6"/>
      <c r="M91" s="1"/>
      <c r="N91" s="1"/>
      <c r="O91" s="28">
        <f>(IF(AND(J91&gt;0,J91&lt;=I91),J91,I91)*(L91-M91+N91))</f>
        <v>0</v>
      </c>
      <c r="P91" s="11"/>
      <c r="Q91" s="1"/>
      <c r="R91" s="1"/>
    </row>
    <row r="92" spans="1:18" ht="45">
      <c r="A92">
        <v>13</v>
      </c>
      <c r="B92">
        <v>66</v>
      </c>
      <c r="C92">
        <v>2016</v>
      </c>
      <c r="D92">
        <v>76</v>
      </c>
      <c r="G92" s="14">
        <v>76</v>
      </c>
      <c r="H92" s="19" t="s">
        <v>105</v>
      </c>
      <c r="I92" s="22">
        <v>240</v>
      </c>
      <c r="J92" s="22" t="s">
        <v>25</v>
      </c>
      <c r="K92" s="14"/>
      <c r="L92" s="6"/>
      <c r="M92" s="1"/>
      <c r="N92" s="1"/>
      <c r="O92" s="28">
        <f>(IF(AND(J92&gt;0,J92&lt;=I92),J92,I92)*(L92-M92+N92))</f>
        <v>0</v>
      </c>
      <c r="P92" s="11"/>
      <c r="Q92" s="1"/>
      <c r="R92" s="1"/>
    </row>
    <row r="93" spans="1:18" ht="78.75">
      <c r="A93">
        <v>13</v>
      </c>
      <c r="B93">
        <v>66</v>
      </c>
      <c r="C93">
        <v>2016</v>
      </c>
      <c r="D93">
        <v>77</v>
      </c>
      <c r="G93" s="14">
        <v>77</v>
      </c>
      <c r="H93" s="19" t="s">
        <v>106</v>
      </c>
      <c r="I93" s="22">
        <v>7200</v>
      </c>
      <c r="J93" s="22" t="s">
        <v>25</v>
      </c>
      <c r="K93" s="14"/>
      <c r="L93" s="6"/>
      <c r="M93" s="1"/>
      <c r="N93" s="1"/>
      <c r="O93" s="28">
        <f>(IF(AND(J93&gt;0,J93&lt;=I93),J93,I93)*(L93-M93+N93))</f>
        <v>0</v>
      </c>
      <c r="P93" s="11"/>
      <c r="Q93" s="1"/>
      <c r="R93" s="1"/>
    </row>
    <row r="94" spans="1:18" ht="78.75">
      <c r="A94">
        <v>13</v>
      </c>
      <c r="B94">
        <v>66</v>
      </c>
      <c r="C94">
        <v>2016</v>
      </c>
      <c r="D94">
        <v>78</v>
      </c>
      <c r="G94" s="14">
        <v>78</v>
      </c>
      <c r="H94" s="19" t="s">
        <v>107</v>
      </c>
      <c r="I94" s="22">
        <v>2700</v>
      </c>
      <c r="J94" s="22" t="s">
        <v>25</v>
      </c>
      <c r="K94" s="14"/>
      <c r="L94" s="6"/>
      <c r="M94" s="1"/>
      <c r="N94" s="1"/>
      <c r="O94" s="28">
        <f>(IF(AND(J94&gt;0,J94&lt;=I94),J94,I94)*(L94-M94+N94))</f>
        <v>0</v>
      </c>
      <c r="P94" s="11"/>
      <c r="Q94" s="1"/>
      <c r="R94" s="1"/>
    </row>
    <row r="95" spans="1:18" ht="180">
      <c r="A95">
        <v>13</v>
      </c>
      <c r="B95">
        <v>66</v>
      </c>
      <c r="C95">
        <v>2016</v>
      </c>
      <c r="D95">
        <v>79</v>
      </c>
      <c r="G95" s="14">
        <v>79</v>
      </c>
      <c r="H95" s="19" t="s">
        <v>108</v>
      </c>
      <c r="I95" s="22">
        <v>120</v>
      </c>
      <c r="J95" s="22" t="s">
        <v>25</v>
      </c>
      <c r="K95" s="14"/>
      <c r="L95" s="6"/>
      <c r="M95" s="1"/>
      <c r="N95" s="1"/>
      <c r="O95" s="28">
        <f>(IF(AND(J95&gt;0,J95&lt;=I95),J95,I95)*(L95-M95+N95))</f>
        <v>0</v>
      </c>
      <c r="P95" s="11"/>
      <c r="Q95" s="1"/>
      <c r="R95" s="1"/>
    </row>
    <row r="96" spans="1:18" ht="45">
      <c r="A96">
        <v>13</v>
      </c>
      <c r="B96">
        <v>66</v>
      </c>
      <c r="C96">
        <v>2016</v>
      </c>
      <c r="D96">
        <v>80</v>
      </c>
      <c r="G96" s="14">
        <v>80</v>
      </c>
      <c r="H96" s="19" t="s">
        <v>109</v>
      </c>
      <c r="I96" s="22">
        <v>5</v>
      </c>
      <c r="J96" s="22" t="s">
        <v>25</v>
      </c>
      <c r="K96" s="14"/>
      <c r="L96" s="6"/>
      <c r="M96" s="1"/>
      <c r="N96" s="1"/>
      <c r="O96" s="28">
        <f>(IF(AND(J96&gt;0,J96&lt;=I96),J96,I96)*(L96-M96+N96))</f>
        <v>0</v>
      </c>
      <c r="P96" s="11"/>
      <c r="Q96" s="1"/>
      <c r="R96" s="1"/>
    </row>
    <row r="97" spans="1:18" ht="56.25">
      <c r="A97">
        <v>13</v>
      </c>
      <c r="B97">
        <v>66</v>
      </c>
      <c r="C97">
        <v>2016</v>
      </c>
      <c r="D97">
        <v>81</v>
      </c>
      <c r="G97" s="14">
        <v>81</v>
      </c>
      <c r="H97" s="19" t="s">
        <v>110</v>
      </c>
      <c r="I97" s="22">
        <v>6</v>
      </c>
      <c r="J97" s="22" t="s">
        <v>28</v>
      </c>
      <c r="K97" s="14"/>
      <c r="L97" s="6"/>
      <c r="M97" s="1"/>
      <c r="N97" s="1"/>
      <c r="O97" s="28">
        <f>(IF(AND(J97&gt;0,J97&lt;=I97),J97,I97)*(L97-M97+N97))</f>
        <v>0</v>
      </c>
      <c r="P97" s="11"/>
      <c r="Q97" s="1"/>
      <c r="R97" s="1"/>
    </row>
    <row r="98" spans="1:18" ht="56.25">
      <c r="A98">
        <v>13</v>
      </c>
      <c r="B98">
        <v>66</v>
      </c>
      <c r="C98">
        <v>2016</v>
      </c>
      <c r="D98">
        <v>82</v>
      </c>
      <c r="G98" s="14">
        <v>82</v>
      </c>
      <c r="H98" s="19" t="s">
        <v>111</v>
      </c>
      <c r="I98" s="22">
        <v>5</v>
      </c>
      <c r="J98" s="22" t="s">
        <v>35</v>
      </c>
      <c r="K98" s="14"/>
      <c r="L98" s="6"/>
      <c r="M98" s="1"/>
      <c r="N98" s="1"/>
      <c r="O98" s="28">
        <f>(IF(AND(J98&gt;0,J98&lt;=I98),J98,I98)*(L98-M98+N98))</f>
        <v>0</v>
      </c>
      <c r="P98" s="11"/>
      <c r="Q98" s="1"/>
      <c r="R98" s="1"/>
    </row>
    <row r="99" spans="1:18" ht="78.75">
      <c r="A99">
        <v>13</v>
      </c>
      <c r="B99">
        <v>66</v>
      </c>
      <c r="C99">
        <v>2016</v>
      </c>
      <c r="D99">
        <v>83</v>
      </c>
      <c r="G99" s="14">
        <v>83</v>
      </c>
      <c r="H99" s="19" t="s">
        <v>112</v>
      </c>
      <c r="I99" s="22">
        <v>25</v>
      </c>
      <c r="J99" s="22" t="s">
        <v>25</v>
      </c>
      <c r="K99" s="14"/>
      <c r="L99" s="6"/>
      <c r="M99" s="1"/>
      <c r="N99" s="1"/>
      <c r="O99" s="28">
        <f>(IF(AND(J99&gt;0,J99&lt;=I99),J99,I99)*(L99-M99+N99))</f>
        <v>0</v>
      </c>
      <c r="P99" s="11"/>
      <c r="Q99" s="1"/>
      <c r="R99" s="1"/>
    </row>
    <row r="100" spans="1:18" ht="67.5">
      <c r="A100">
        <v>13</v>
      </c>
      <c r="B100">
        <v>66</v>
      </c>
      <c r="C100">
        <v>2016</v>
      </c>
      <c r="D100">
        <v>84</v>
      </c>
      <c r="G100" s="14">
        <v>84</v>
      </c>
      <c r="H100" s="19" t="s">
        <v>113</v>
      </c>
      <c r="I100" s="22">
        <v>35</v>
      </c>
      <c r="J100" s="22" t="s">
        <v>31</v>
      </c>
      <c r="K100" s="14"/>
      <c r="L100" s="6"/>
      <c r="M100" s="1"/>
      <c r="N100" s="1"/>
      <c r="O100" s="28">
        <f>(IF(AND(J100&gt;0,J100&lt;=I100),J100,I100)*(L100-M100+N100))</f>
        <v>0</v>
      </c>
      <c r="P100" s="11"/>
      <c r="Q100" s="1"/>
      <c r="R100" s="1"/>
    </row>
    <row r="101" spans="1:18" ht="67.5">
      <c r="A101">
        <v>13</v>
      </c>
      <c r="B101">
        <v>66</v>
      </c>
      <c r="C101">
        <v>2016</v>
      </c>
      <c r="D101">
        <v>85</v>
      </c>
      <c r="G101" s="14">
        <v>85</v>
      </c>
      <c r="H101" s="19" t="s">
        <v>114</v>
      </c>
      <c r="I101" s="22">
        <v>55</v>
      </c>
      <c r="J101" s="22" t="s">
        <v>31</v>
      </c>
      <c r="K101" s="14"/>
      <c r="L101" s="6"/>
      <c r="M101" s="1"/>
      <c r="N101" s="1"/>
      <c r="O101" s="28">
        <f>(IF(AND(J101&gt;0,J101&lt;=I101),J101,I101)*(L101-M101+N101))</f>
        <v>0</v>
      </c>
      <c r="P101" s="11"/>
      <c r="Q101" s="1"/>
      <c r="R101" s="1"/>
    </row>
    <row r="102" spans="1:18" ht="45">
      <c r="A102">
        <v>13</v>
      </c>
      <c r="B102">
        <v>66</v>
      </c>
      <c r="C102">
        <v>2016</v>
      </c>
      <c r="D102">
        <v>86</v>
      </c>
      <c r="G102" s="14">
        <v>86</v>
      </c>
      <c r="H102" s="19" t="s">
        <v>115</v>
      </c>
      <c r="I102" s="22">
        <v>150</v>
      </c>
      <c r="J102" s="22" t="s">
        <v>25</v>
      </c>
      <c r="K102" s="14"/>
      <c r="L102" s="6"/>
      <c r="M102" s="1"/>
      <c r="N102" s="1"/>
      <c r="O102" s="28">
        <f>(IF(AND(J102&gt;0,J102&lt;=I102),J102,I102)*(L102-M102+N102))</f>
        <v>0</v>
      </c>
      <c r="P102" s="11"/>
      <c r="Q102" s="1"/>
      <c r="R102" s="1"/>
    </row>
    <row r="103" spans="1:18" ht="56.25">
      <c r="A103">
        <v>13</v>
      </c>
      <c r="B103">
        <v>66</v>
      </c>
      <c r="C103">
        <v>2016</v>
      </c>
      <c r="D103">
        <v>87</v>
      </c>
      <c r="G103" s="14">
        <v>87</v>
      </c>
      <c r="H103" s="19" t="s">
        <v>116</v>
      </c>
      <c r="I103" s="22">
        <v>30</v>
      </c>
      <c r="J103" s="22" t="s">
        <v>25</v>
      </c>
      <c r="K103" s="14"/>
      <c r="L103" s="6"/>
      <c r="M103" s="1"/>
      <c r="N103" s="1"/>
      <c r="O103" s="28">
        <f>(IF(AND(J103&gt;0,J103&lt;=I103),J103,I103)*(L103-M103+N103))</f>
        <v>0</v>
      </c>
      <c r="P103" s="11"/>
      <c r="Q103" s="1"/>
      <c r="R103" s="1"/>
    </row>
    <row r="104" spans="1:18" ht="146.25">
      <c r="A104">
        <v>13</v>
      </c>
      <c r="B104">
        <v>66</v>
      </c>
      <c r="C104">
        <v>2016</v>
      </c>
      <c r="D104">
        <v>88</v>
      </c>
      <c r="G104" s="14">
        <v>88</v>
      </c>
      <c r="H104" s="19" t="s">
        <v>117</v>
      </c>
      <c r="I104" s="22">
        <v>10</v>
      </c>
      <c r="J104" s="22" t="s">
        <v>31</v>
      </c>
      <c r="K104" s="14"/>
      <c r="L104" s="6"/>
      <c r="M104" s="1"/>
      <c r="N104" s="1"/>
      <c r="O104" s="28">
        <f>(IF(AND(J104&gt;0,J104&lt;=I104),J104,I104)*(L104-M104+N104))</f>
        <v>0</v>
      </c>
      <c r="P104" s="11"/>
      <c r="Q104" s="1"/>
      <c r="R104" s="1"/>
    </row>
    <row r="105" spans="1:18" ht="67.5">
      <c r="A105">
        <v>13</v>
      </c>
      <c r="B105">
        <v>66</v>
      </c>
      <c r="C105">
        <v>2016</v>
      </c>
      <c r="D105">
        <v>89</v>
      </c>
      <c r="G105" s="14">
        <v>89</v>
      </c>
      <c r="H105" s="19" t="s">
        <v>118</v>
      </c>
      <c r="I105" s="22">
        <v>1000</v>
      </c>
      <c r="J105" s="22" t="s">
        <v>25</v>
      </c>
      <c r="K105" s="14"/>
      <c r="L105" s="6"/>
      <c r="M105" s="1"/>
      <c r="N105" s="1"/>
      <c r="O105" s="28">
        <f>(IF(AND(J105&gt;0,J105&lt;=I105),J105,I105)*(L105-M105+N105))</f>
        <v>0</v>
      </c>
      <c r="P105" s="11"/>
      <c r="Q105" s="1"/>
      <c r="R105" s="1"/>
    </row>
    <row r="106" spans="1:18" ht="45">
      <c r="A106">
        <v>13</v>
      </c>
      <c r="B106">
        <v>66</v>
      </c>
      <c r="C106">
        <v>2016</v>
      </c>
      <c r="D106">
        <v>90</v>
      </c>
      <c r="G106" s="14">
        <v>90</v>
      </c>
      <c r="H106" s="19" t="s">
        <v>119</v>
      </c>
      <c r="I106" s="22">
        <v>3</v>
      </c>
      <c r="J106" s="22" t="s">
        <v>28</v>
      </c>
      <c r="K106" s="14"/>
      <c r="L106" s="6"/>
      <c r="M106" s="1"/>
      <c r="N106" s="1"/>
      <c r="O106" s="28">
        <f>(IF(AND(J106&gt;0,J106&lt;=I106),J106,I106)*(L106-M106+N106))</f>
        <v>0</v>
      </c>
      <c r="P106" s="11"/>
      <c r="Q106" s="1"/>
      <c r="R106" s="1"/>
    </row>
    <row r="107" spans="1:18" ht="168.75">
      <c r="A107">
        <v>13</v>
      </c>
      <c r="B107">
        <v>66</v>
      </c>
      <c r="C107">
        <v>2016</v>
      </c>
      <c r="D107">
        <v>91</v>
      </c>
      <c r="G107" s="14">
        <v>91</v>
      </c>
      <c r="H107" s="19" t="s">
        <v>120</v>
      </c>
      <c r="I107" s="22">
        <v>1000</v>
      </c>
      <c r="J107" s="22" t="s">
        <v>25</v>
      </c>
      <c r="K107" s="14"/>
      <c r="L107" s="6"/>
      <c r="M107" s="1"/>
      <c r="N107" s="1"/>
      <c r="O107" s="28">
        <f>(IF(AND(J107&gt;0,J107&lt;=I107),J107,I107)*(L107-M107+N107))</f>
        <v>0</v>
      </c>
      <c r="P107" s="11"/>
      <c r="Q107" s="1"/>
      <c r="R107" s="1"/>
    </row>
    <row r="108" spans="7:18" ht="15">
      <c r="G108" s="14"/>
      <c r="H108" s="19"/>
      <c r="I108" s="22"/>
      <c r="J108" s="22"/>
      <c r="K108" s="14"/>
      <c r="L108" s="6"/>
      <c r="M108" s="1"/>
      <c r="N108" s="1"/>
      <c r="O108" s="8"/>
      <c r="P108" s="11"/>
      <c r="Q108" s="1"/>
      <c r="R108" s="1"/>
    </row>
    <row r="109" spans="8:15" ht="15">
      <c r="H109" s="33"/>
      <c r="L109" s="30" t="s">
        <v>121</v>
      </c>
      <c r="N109" s="31"/>
      <c r="O109" s="32">
        <f>SUM(O10:O107)</f>
        <v>0</v>
      </c>
    </row>
    <row r="110" ht="15.75" thickBot="1">
      <c r="H110" s="33"/>
    </row>
    <row r="111" spans="8:16" ht="15">
      <c r="H111" s="33"/>
      <c r="N111" s="38"/>
      <c r="O111" s="41"/>
      <c r="P111" s="42" t="s">
        <v>126</v>
      </c>
    </row>
    <row r="112" spans="8:16" ht="15">
      <c r="H112" s="33" t="s">
        <v>122</v>
      </c>
      <c r="I112" s="36"/>
      <c r="N112" s="38"/>
      <c r="O112" s="40"/>
      <c r="P112" s="39"/>
    </row>
    <row r="113" spans="8:16" ht="15">
      <c r="H113" s="33" t="s">
        <v>123</v>
      </c>
      <c r="I113" s="36"/>
      <c r="N113" s="38"/>
      <c r="O113" s="40"/>
      <c r="P113" s="39"/>
    </row>
    <row r="114" spans="8:16" ht="15">
      <c r="H114" s="33" t="s">
        <v>124</v>
      </c>
      <c r="I114" s="3"/>
      <c r="N114" s="38"/>
      <c r="O114" s="40"/>
      <c r="P114" s="39"/>
    </row>
    <row r="115" spans="8:16" ht="15">
      <c r="H115" s="33" t="s">
        <v>125</v>
      </c>
      <c r="I115" s="36"/>
      <c r="N115" s="38"/>
      <c r="O115" s="40"/>
      <c r="P115" s="39"/>
    </row>
    <row r="116" spans="8:16" ht="15">
      <c r="H116" s="33"/>
      <c r="I116" s="37"/>
      <c r="N116" s="38"/>
      <c r="O116" s="40"/>
      <c r="P116" s="39"/>
    </row>
    <row r="117" spans="8:16" ht="15">
      <c r="H117" s="33"/>
      <c r="I117" s="3"/>
      <c r="N117" s="38"/>
      <c r="O117" s="40"/>
      <c r="P117" s="39"/>
    </row>
    <row r="118" spans="8:16" ht="15">
      <c r="H118" s="33"/>
      <c r="I118" s="3"/>
      <c r="N118" s="38"/>
      <c r="O118" s="40"/>
      <c r="P118" s="39"/>
    </row>
    <row r="119" spans="14:16" ht="15">
      <c r="N119" s="38"/>
      <c r="O119" s="40"/>
      <c r="P119" s="39"/>
    </row>
    <row r="120" spans="14:16" ht="15.75" thickBot="1">
      <c r="N120" s="38"/>
      <c r="O120" s="43"/>
      <c r="P120" s="44" t="s">
        <v>127</v>
      </c>
    </row>
  </sheetData>
  <sheetProtection sheet="1" objects="1" scenarios="1"/>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Karina de Andrade Machado</dc:creator>
  <cp:keywords/>
  <dc:description/>
  <cp:lastModifiedBy>Karina de Andrade Machado</cp:lastModifiedBy>
  <dcterms:created xsi:type="dcterms:W3CDTF">2016-05-30T20:14:47Z</dcterms:created>
  <dcterms:modified xsi:type="dcterms:W3CDTF">2016-05-30T20:14:48Z</dcterms:modified>
  <cp:category/>
  <cp:version/>
  <cp:contentType/>
  <cp:contentStatus/>
</cp:coreProperties>
</file>