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 windowWidth="22980" windowHeight="11640" activeTab="0"/>
  </bookViews>
  <sheets>
    <sheet name="Plan1" sheetId="1" r:id="rId1"/>
  </sheets>
  <definedNames/>
  <calcPr fullCalcOnLoad="1"/>
</workbook>
</file>

<file path=xl/sharedStrings.xml><?xml version="1.0" encoding="utf-8"?>
<sst xmlns="http://schemas.openxmlformats.org/spreadsheetml/2006/main" count="57" uniqueCount="46">
  <si>
    <t>PREFEITURA MUNICIPAL DE ITAPETININGA
CNPJ: 46.634.291/0001-70</t>
  </si>
  <si>
    <t>DIGITAÇÃO ELETRÔNICA DA PROPOSTA</t>
  </si>
  <si>
    <t>PREGÃO PRESENCIAL</t>
  </si>
  <si>
    <t>SEQUENCIA: 221</t>
  </si>
  <si>
    <t>Data Abertura: 29/12/2015 Hrs: 09:00</t>
  </si>
  <si>
    <t xml:space="preserve">Local Entrega: ALMOXARIFADO ENFERMAGEM - AV. JOSE DE ALMEIDA CARV, </t>
  </si>
  <si>
    <t>Observação: AQUISIÇÃO DE MATERIAL DE CURATIVO PARA ATENDER AMBULATÓRIO DE FERIDAS PELO PERIODO DE 12 MESES - SISTEMA DE REGISTRO DE PREÇOS - SECRETARIA MUNICIPAL DE SAÚDE</t>
  </si>
  <si>
    <t>NOME / RAZÃO SOCIAL</t>
  </si>
  <si>
    <t>CPF/CNPJ</t>
  </si>
  <si>
    <t>cd_Modalidade</t>
  </si>
  <si>
    <t>cd_Sequencia</t>
  </si>
  <si>
    <t>cd_Exercicio</t>
  </si>
  <si>
    <t>cd_Item</t>
  </si>
  <si>
    <t>ITEM</t>
  </si>
  <si>
    <t>PRODUTO</t>
  </si>
  <si>
    <t>QDE. REQUIS.</t>
  </si>
  <si>
    <t>UNIDADE</t>
  </si>
  <si>
    <t>VL. UNITÁRIO</t>
  </si>
  <si>
    <t>VL. TOTAL</t>
  </si>
  <si>
    <t>MARCA</t>
  </si>
  <si>
    <t>cd_Complemento</t>
  </si>
  <si>
    <t>SOLUÇAO PARA IRRIGAÇAO DE FERIDAS - SOLUÇÃO PARA IRRIGAÇÃO DE FERIDAS COMPOSTA POR 0,1% DE UNDECILAMINOPRO BETAÍNA, 0,1% DE POLIHEXANIDA E 99,8% DE ÁGUA PURIFICADA. INDICADO PARA USO CONTÍNUO E REPETIDO. EMBALAGEM TRANSPARENTE EM SISTEMA FECHADO, ESTÉRIL E LIVRE DE ENDOTOXINAS. FRASCO COM 350ML. CLASSIFICAÇÃO: PRODUTO PARA SAÚDE, CLASSE III.</t>
  </si>
  <si>
    <t>UN</t>
  </si>
  <si>
    <t>FILME TRANSPARENTE COM POLIURETANO COM ADESIVO ACRILICO 10CM X 10M - FILME TRANSPARENTE DE POLIURETANO COM ADESIVO ACRÍLICO, PERMEÁVEL AO OXIGÊNIO E A VAPORES ÚMIDOS E IMPERMEÁVEL À LÍQUIDOS E BACTÉRIAS. PAPEL  QUADRICULADO PARA MENSURAÇÃO DA FERIDA (PLANIMETRIA). PODE SER RECORTADO E ADAPTADO DE FÁCIL APLICAÇÃO. INDICADO PARA PROFILAXIA DE ÚLCERAS DE PRESSÃO, FIXAÇÃO DE CURATIVOS, PROTETOR DE PELE. EMBALADO INDIVIDUALMENTE EM ROLO, NÃO ESTÉRIL. MEDIDA 10CM x 10 METROS. APRESENTA CERTIFICADO DE BOAS PRÁTICAS DE FABRICAÇÃO, NR. LOTE, VALIDADE E NR. DO REGISTRO NO MINISTÉRIO DA SAÚDE.</t>
  </si>
  <si>
    <t>RL</t>
  </si>
  <si>
    <t xml:space="preserve">CURATIVO ANTI SEPTICO 10 x 10 CM - CURATIVO ANTI-SÉPTICO COMPOSTO POR TELA DE MALHA DE ALGODÃO IMPREGNADA COM PARAFINA (PETROLATUM) E SOLUÇÃO  DE ACETATO DE CLOREXIDINA BP A 0,5%. MEDINDO 10X10CM. CX C/10 UNID. REGISTRADO NO MINISTÉRIO DA SAÚDE, APRESENTA CERTIFICADO DE BOAS PRÁTICAS DE FABRICAÇÃO, EMBALADO INDIVIDUALMENTE CONTENDO DADOS DE IDENTIFICAÇÃO DO PRODUTO, NR. LOTE, VALIDADE E NR. DO REGISTRO NO MINISTÉRIO DA SAÚDE. </t>
  </si>
  <si>
    <t>BANDAGEM FEITA A MAO 10 CM X 4,6 M - SISTEMA DE BANDAGENS COMPRESSIVAS INDICADO COMO TERAPIA DE COMPRESSÃO PARA O TRATAMENTO DE ÚLCERAS VENOSAS E REDUÇÃO DO EDEMA CAUSADO POR INSUFICIÊNCIA VENOSA CRÔNICA, COMPOSTO POR 02 CAMADAS QUE MELHORAM O RETORNO VENOSO DOS MEMBROS INFERIORES, SENDO A PRIMEIRA CONSTITUÍDA POR UM TECIDO DE COMPRESSÃO MODERADAMENTE ELÁSTICO COM ENCHIMENTO COMPOSTO POR POLIAMIDA, ELASTANO, VISCOSE E POLIÉSTER MEDINDO 9,5CM X 4,23MTS E A SEGUNDA CAMADA POR BANDAGEM ELÁSTICA COESA CONSTITUÍDA POR ELASTANO, POLIAMIDA, ACRÍLICO E LÁTEX NATURAL MEDINDO 9,5CM X 3,49MTS. O SISTEMA EXERCE A PRESSÃO TERAPÊUTICA IDEAL DE 20MMHG POR ATÉ 07 DIAS. PRODUTO COM VALIDADE MÍNIMA DE 03 ANOS, REGISTRADO NO MINISTÉRIO DA SAÚDE NA CLASSE DE RISCO I, APRESENTA CERTIFICADO DE BOAS PRÁTICAS DE FABRICAÇÃO, EMBALADO INDIVIDUALMENTE CONTENDO DADOS DE IDENTIFICAÇÃO DO PRODUTO, NR. LOTE, VALIDADE E NR. DO REGISTRO NO MINISTÉRIO DA SAÚDE, NÃO ESTÉRIL, USO ÚNICO, TAMANHO PARA TORNOZELOS DE 25 À 32CM.</t>
  </si>
  <si>
    <t>CURATIVO HIDROFIBRA COM PRATA 15 X 15 CM - CURATIVO HIDROFIBRA COM PRATA, ESTÉRIL. MATERIAL NÃO TECIDO, NÃO ADERENTE, MACIO DE COR LEVEMENTE ACINZENTADA, COMPOSTO POR HIDROFIBRA 100% CARBOXIMETILCELULOSE SÓDICA E 1,2% DE PRATA IÔNICA, ALTA CAPACIDADE DE ABSORÇÃO DE EXSUDATO E BACTÉRIAS DO LEITO DA FERIDA. MEDIDA 15 X 15 CM. REGISTRADO NO MINISTÉRIO DA SAÚDE, APRESENTA CERTIFICADO DE BOAS PRÁTICAS DE FABRICAÇÃO, EMBALADO INDIVIDUALMENTE CONTENDO DADOS DE IDENTIFICAÇÃO DO PRODUTO, NR. LOTE, VALIDADE E NR. DO REGISTRO NO MINISTÉRIO DA SAÚDE.</t>
  </si>
  <si>
    <t>CX</t>
  </si>
  <si>
    <t>CURATIVO HIDROGEL AMORFO 85 G - HIDROGEL AMORFO, TRANSPARENTE, NÃO ESTÉRIL, COMPOSTO POR ÁGUA DEIONIZADA, GLICERINA, CARBOXIMETILCELULOSE SÓDICA, ALANTOÍNA, ÁLCOOL BENZÍLICO, METILPARABENO, PROPILPARABENO, AUSÊNCIA DE ALGINATO E PRESERVATIVOS ANTIMICROBIANOS. CONSISTENTE. APRESENTAÇÃO 85G. REGISTRADO NO MINISTÉRIO DA SAÚDE NA CLASSE DE RISCO III, APRESENTA CERTIFICADO DE BOAS PRÁTICAS DE FABRICAÇÃO, EMBALAGEM CONTENDO DADOS DE IDENTIFICAÇÃO DO PRODUTO, NR. LOTE, VALIDADE E NR. DO REGISTRO NO MINISTÉRIO DA SAÚDE.</t>
  </si>
  <si>
    <t>TB</t>
  </si>
  <si>
    <t>PELICULA PROTETORA - PELÍCULA PROTETORA SEM ARDOR, COMPOSTA POR SOLUÇÃO POLIMERICA 2%, FORMA FARMACÊUTICA NÃO ALCÓOLICA, TRANSPARENTE, SECAGEM RÁPIDA, RESISTENTE A ÁGUA, PERMEÁVEL AO AR. SPRAY, DE USO TÓPICO. APRESENTAÇÃO: FRASCO COM 28ML.</t>
  </si>
  <si>
    <t>COBERTURA DE ESPUMA EM POLIURETANO ABSORVENTE 15X15 CM CX C/ 5UNDS - COBERTURA DE ESPUMA EM POLIURETANO ABSORVENTE, TAMANHO 15X15CM, COM PELÍCULA DE SILICONE SUAVE, CARVÃO ATIVADO, CAMADA EXTERNA IMPERMEÁVEL À ÁGUA, FLUÍDOS ORGÂNICOS.  REGISTRADO NO MINISTÉRIO DA SAÚDE NA CLASSE DE RISCO III, APRESENTA CERTIFICADO DE BOAS PRÁTICAS DE FABRICAÇÃO, EMBALADO INDIVIDUALMENTE CONTENDO DADOS DE IDENTIFICAÇÃO DO PRODUTO, NR. LOTE, VALIDADE E NR. DO REGISTRO NO MINISTÉRIO DA SAÚDE.</t>
  </si>
  <si>
    <t>ATADURA DE RAYON PARA UTILIZAÇÃO EM CURATIVOS - ATADURA 100% RAYON PARA COBERTURA DE LESÃO. APRESENTAÇÃO EM ROLO 7,5CM x 5M. REGISTRADO NO MINISTÉRIO DA SAÚDE NA CLASSE DE RISCO III, APRESENTA CERTIFICADO DE BOAS PRÁTICAS DE FABRICAÇÃO, EMBALADO INDIVIDUALMENTE CONTENDO DADOS DE IDENTIFICAÇÃO DO PRODUTO, NR. LOTE, VALIDADE E NR. DO REGISTRO NO MINISTÉRIO DA SAÚDE.</t>
  </si>
  <si>
    <t>COBERTURA DE AÇÃO ANTIMICROBIANA. - COBERTURA DE AÇÃO ANTIMICROBIANA COMPOSTA POR UMA CAMADA DE POLIESTER FLEXÍVEL, MALEÁVEL, NÃO ADERENTE, REVESTIDA DE PRATA NANOCRISTALINA. APRESENTAÇÃO 10CM X 120CM. CAIXA COM 6 UNIDADES. REGISTRADO NO MINISTÉRIO DA SAÚDE, APRESENTA CERTIFICADO DE BOAS PRÁTICAS DE FABRICAÇÃO, EMBALADO INDIVIDUALMENTE CONTENDO DADOS DE IDENTIFICAÇÃO DO PRODUTO, NR. LOTE, VALIDADE E NR. DO REGISTRO NO MINISTÉRIO DA SAÚDE.</t>
  </si>
  <si>
    <t>COBERTURA DE ESPUMA EM POLIURETANO ABSORVENTE. - COBERTURA DE ESPUMA EM POLIURETANO ABSORVENTE, TAMANHO 15CMX15CM, COM AÇÃO BACTERICIDA, COM PELÍCULA DE SILICONE SUAVE, CARVÃO ATIVADO, CAMADA EXTERNA IMPERMEÁVEL À ÁGUA, FLUÍDOS ORGÂNICOS.  REGISTRADO NO MINISTÉRIO DA SAÚDE, APRESENTA CERTIFICADO DE BOAS PRÁTICAS DE FABRICAÇÃO, EMBALADO INDIVIDUALMENTE CONTENDO DADOS DE IDENTIFICAÇÃO DO PRODUTO, NR. LOTE, VALIDADE E NR. DO REGISTRO NO MINISTÉRIO DA SAÚDE.</t>
  </si>
  <si>
    <t xml:space="preserve">
COBERTURA PRIMÁRIA COMPOSTA DE TECIDO DE CARVÃO ATIVADO IMPREGNADA COM ÍONS DE PRATA (25UG/CM2), ENVOLTO POR UMA CAMADA DE NYLON DE BAIXA ADERÊNCIA, QUE PERMITE A PASSAGEM DO EXSUDADO PARA O CURATIVO SECUNDÁRIO, FLEXÍVEL E MALEÁVEL A FIM DE EVITAR LESÕES, SELADA EM TODA SUA EXTENSÃO, ATÓXICA, HIPOALERGÊNICA, MEDINDO 10,5CM X 10,5CM. ESTÉRIL, EMBALADA INDIVIDUALMENTE EM MATERIAL QUE PROMOVA BARREIRA MICROBIANA E ABERTURA ASSÉPTICA.
  - COBERTURA PRIMÁRIA COMPOSTA DE TECIDO DE CARVÃO ATIVADO IMPREGNADA COM ÍONS DE PRATA (25UG/CM2), ENVOLTO POR UMA CAMADA DE NYLON DE BAIXA ADERÊNCIA, QUE PERMITE A PASSAGEM DO EXSUDADO PARA O CURATIVO SECUNDÁRIO, FLEXÍVEL E MALEÁVEL A FIM DE EVITAR LESÕES, SELADA EM TODA SUA EXTENSÃO, ATÓXICA, HIPOALERGÊNICA, MEDINDO 10,5CM X 10,5CM. ESTÉRIL, EMBALADA INDIVIDUALMENTE EM MATERIAL QUE PROMOVA BARREIRA MICROBIANA E ABERTURA ASSÉPTICA.</t>
  </si>
  <si>
    <t>CURATIVO DE ALGINATO DE CALCIO E SÓDIO, ANTIMICROBIANO COM PRATA IÔNICA, CARBOMETILCELULOSE QUE ABSORVE DE MODERADA A ALTA QUANTIDADE DE EXSUDATO. TAMANHO 15 X 15CM. CAIXA COM 10 UNIDADES. REGISTRADO NO MINISTÉRIO DA SAÚDE, APRESENTA CERTIFICADO DE BOAS PRÁTICAS DE FABRICAÇÃO, EMBALADO INDIVIDUALMENTE CONTENDO DADOS DE IDENTIFICAÇÃO DO PRODUTO, NR. LOTE, VALIDADE E NR. DO REGISTRO NO MINISTÉRIO DA SAÚDE.
  - CURATIVO DE ALGINATO DE CALCIO E SÓDIO, ANTIMICROBIANO COM PRATA IÔNICA, CARBOMETILCELULOSE QUE ABSORVE DE MODERADA A ALTA QUANTIDADE DE EXSUDATO. TAMANHO 15 X 15CM. CAIXA COM 10 UNIDADES. REGISTRADO NO MINISTÉRIO DA SAÚDE, APRESENTA CERTIFICADO DE BOAS PRÁTICAS DE FABRICAÇÃO, EMBALADO INDIVIDUALMENTE CONTENDO DADOS DE IDENTIFICAÇÃO DO PRODUTO, NR. LOTE, VALIDADE E NR. DO REGISTRO NO MINISTÉRIO DA SAÚDE.</t>
  </si>
  <si>
    <t>COBERTURA NÃO ADERENTE COMPOSTA DE 90% DE COLÁGENO E 10% DE ALGINATO DE CÁLCIO, MEDINDO 10,2CM X 11,1CM. ESTÉRIL, EMBALADA INDIVIDUALMENTE EM MATERIAL QUE PROMOVA BARREIRA MICROBIANA E ABERTURA ASSÉPTICA.
 - COBERTURA NÃO ADERENTE COMPOSTA DE 90% DE COLÁGENO E 10% DE ALGINATO DE CÁLCIO, MEDINDO 10,2CM X 11,1CM. ESTÉRIL, EMBALADA INDIVIDUALMENTE EM MATERIAL QUE PROMOVA BARREIRA MICROBIANA E ABERTURA ASSÉPTICA.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</si>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</sst>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3"/>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6.5">
      <c r="H1" s="15" t="s">
        <v>0</v>
      </c>
    </row>
    <row r="3" ht="14.25">
      <c r="H3" s="16" t="s">
        <v>1</v>
      </c>
    </row>
    <row r="5" ht="14.25">
      <c r="H5" s="16" t="s">
        <v>2</v>
      </c>
    </row>
    <row r="6" ht="14.25">
      <c r="H6" s="16" t="s">
        <v>3</v>
      </c>
    </row>
    <row r="7" spans="8:9" ht="14.25">
      <c r="H7" s="16" t="s">
        <v>4</v>
      </c>
      <c r="I7" s="20" t="s">
        <v>4</v>
      </c>
    </row>
    <row r="8" spans="8:9" ht="28.5">
      <c r="H8" s="16" t="s">
        <v>5</v>
      </c>
      <c r="I8" s="20" t="s">
        <v>6</v>
      </c>
    </row>
    <row r="10" ht="15">
      <c r="H10" s="17" t="s">
        <v>7</v>
      </c>
    </row>
    <row r="11" spans="8:15" ht="14.25">
      <c r="H11" s="34"/>
      <c r="L11" s="26"/>
      <c r="M11" s="25"/>
      <c r="N11" s="25"/>
      <c r="O11" s="24"/>
    </row>
    <row r="12" spans="8:15" ht="15">
      <c r="H12" s="17" t="s">
        <v>8</v>
      </c>
      <c r="O12" s="27"/>
    </row>
    <row r="13" spans="8:15" ht="14.25">
      <c r="H13" s="35"/>
      <c r="O13" s="27"/>
    </row>
    <row r="14" ht="14.25">
      <c r="O14" s="27"/>
    </row>
    <row r="15" ht="14.25">
      <c r="O15" s="27"/>
    </row>
    <row r="16" spans="1:18" ht="14.2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71.25">
      <c r="A17">
        <v>13</v>
      </c>
      <c r="B17">
        <v>221</v>
      </c>
      <c r="C17">
        <v>2015</v>
      </c>
      <c r="D17">
        <v>1</v>
      </c>
      <c r="G17" s="14">
        <v>1</v>
      </c>
      <c r="H17" s="19" t="s">
        <v>21</v>
      </c>
      <c r="I17" s="22">
        <v>150</v>
      </c>
      <c r="J17" s="22" t="s">
        <v>22</v>
      </c>
      <c r="K17" s="14"/>
      <c r="L17" s="6"/>
      <c r="M17" s="1"/>
      <c r="N17" s="1"/>
      <c r="O17" s="28">
        <f>(IF(AND(J17&gt;0,J17&lt;=I17),J17,I17)*(L17-M17+N17))</f>
        <v>0</v>
      </c>
      <c r="P17" s="11"/>
      <c r="Q17" s="1"/>
      <c r="R17" s="1"/>
    </row>
    <row r="18" spans="1:18" ht="122.25">
      <c r="A18">
        <v>13</v>
      </c>
      <c r="B18">
        <v>221</v>
      </c>
      <c r="C18">
        <v>2015</v>
      </c>
      <c r="D18">
        <v>2</v>
      </c>
      <c r="G18" s="14">
        <v>2</v>
      </c>
      <c r="H18" s="19" t="s">
        <v>23</v>
      </c>
      <c r="I18" s="22">
        <v>30</v>
      </c>
      <c r="J18" s="22" t="s">
        <v>24</v>
      </c>
      <c r="K18" s="14"/>
      <c r="L18" s="6"/>
      <c r="M18" s="1"/>
      <c r="N18" s="1"/>
      <c r="O18" s="28">
        <f>(IF(AND(J18&gt;0,J18&lt;=I18),J18,I18)*(L18-M18+N18))</f>
        <v>0</v>
      </c>
      <c r="P18" s="11"/>
      <c r="Q18" s="1"/>
      <c r="R18" s="1"/>
    </row>
    <row r="19" spans="1:18" ht="91.5">
      <c r="A19">
        <v>13</v>
      </c>
      <c r="B19">
        <v>221</v>
      </c>
      <c r="C19">
        <v>2015</v>
      </c>
      <c r="D19">
        <v>3</v>
      </c>
      <c r="G19" s="14">
        <v>3</v>
      </c>
      <c r="H19" s="19" t="s">
        <v>25</v>
      </c>
      <c r="I19" s="22">
        <v>50</v>
      </c>
      <c r="J19" s="22" t="s">
        <v>22</v>
      </c>
      <c r="K19" s="14"/>
      <c r="L19" s="6"/>
      <c r="M19" s="1"/>
      <c r="N19" s="1"/>
      <c r="O19" s="28">
        <f>(IF(AND(J19&gt;0,J19&lt;=I19),J19,I19)*(L19-M19+N19))</f>
        <v>0</v>
      </c>
      <c r="P19" s="11"/>
      <c r="Q19" s="1"/>
      <c r="R19" s="1"/>
    </row>
    <row r="20" spans="1:18" ht="204">
      <c r="A20">
        <v>13</v>
      </c>
      <c r="B20">
        <v>221</v>
      </c>
      <c r="C20">
        <v>2015</v>
      </c>
      <c r="D20">
        <v>4</v>
      </c>
      <c r="G20" s="14">
        <v>4</v>
      </c>
      <c r="H20" s="19" t="s">
        <v>26</v>
      </c>
      <c r="I20" s="22">
        <v>800</v>
      </c>
      <c r="J20" s="22" t="s">
        <v>22</v>
      </c>
      <c r="K20" s="14"/>
      <c r="L20" s="6"/>
      <c r="M20" s="1"/>
      <c r="N20" s="1"/>
      <c r="O20" s="28">
        <f>(IF(AND(J20&gt;0,J20&lt;=I20),J20,I20)*(L20-M20+N20))</f>
        <v>0</v>
      </c>
      <c r="P20" s="11"/>
      <c r="Q20" s="1"/>
      <c r="R20" s="1"/>
    </row>
    <row r="21" spans="1:18" ht="111.75">
      <c r="A21">
        <v>13</v>
      </c>
      <c r="B21">
        <v>221</v>
      </c>
      <c r="C21">
        <v>2015</v>
      </c>
      <c r="D21">
        <v>5</v>
      </c>
      <c r="G21" s="14">
        <v>5</v>
      </c>
      <c r="H21" s="19" t="s">
        <v>27</v>
      </c>
      <c r="I21" s="22">
        <v>30</v>
      </c>
      <c r="J21" s="22" t="s">
        <v>28</v>
      </c>
      <c r="K21" s="14"/>
      <c r="L21" s="6"/>
      <c r="M21" s="1"/>
      <c r="N21" s="1"/>
      <c r="O21" s="28">
        <f>(IF(AND(J21&gt;0,J21&lt;=I21),J21,I21)*(L21-M21+N21))</f>
        <v>0</v>
      </c>
      <c r="P21" s="11"/>
      <c r="Q21" s="1"/>
      <c r="R21" s="1"/>
    </row>
    <row r="22" spans="1:18" ht="111.75">
      <c r="A22">
        <v>13</v>
      </c>
      <c r="B22">
        <v>221</v>
      </c>
      <c r="C22">
        <v>2015</v>
      </c>
      <c r="D22">
        <v>6</v>
      </c>
      <c r="G22" s="14">
        <v>6</v>
      </c>
      <c r="H22" s="19" t="s">
        <v>29</v>
      </c>
      <c r="I22" s="22">
        <v>1500</v>
      </c>
      <c r="J22" s="22" t="s">
        <v>30</v>
      </c>
      <c r="K22" s="14"/>
      <c r="L22" s="6"/>
      <c r="M22" s="1"/>
      <c r="N22" s="1"/>
      <c r="O22" s="28">
        <f>(IF(AND(J22&gt;0,J22&lt;=I22),J22,I22)*(L22-M22+N22))</f>
        <v>0</v>
      </c>
      <c r="P22" s="11"/>
      <c r="Q22" s="1"/>
      <c r="R22" s="1"/>
    </row>
    <row r="23" spans="1:18" ht="51">
      <c r="A23">
        <v>13</v>
      </c>
      <c r="B23">
        <v>221</v>
      </c>
      <c r="C23">
        <v>2015</v>
      </c>
      <c r="D23">
        <v>7</v>
      </c>
      <c r="G23" s="14">
        <v>7</v>
      </c>
      <c r="H23" s="19" t="s">
        <v>31</v>
      </c>
      <c r="I23" s="22">
        <v>150</v>
      </c>
      <c r="J23" s="22" t="s">
        <v>22</v>
      </c>
      <c r="K23" s="14"/>
      <c r="L23" s="6"/>
      <c r="M23" s="1"/>
      <c r="N23" s="1"/>
      <c r="O23" s="28">
        <f>(IF(AND(J23&gt;0,J23&lt;=I23),J23,I23)*(L23-M23+N23))</f>
        <v>0</v>
      </c>
      <c r="P23" s="11"/>
      <c r="Q23" s="1"/>
      <c r="R23" s="1"/>
    </row>
    <row r="24" spans="1:18" ht="91.5">
      <c r="A24">
        <v>13</v>
      </c>
      <c r="B24">
        <v>221</v>
      </c>
      <c r="C24">
        <v>2015</v>
      </c>
      <c r="D24">
        <v>8</v>
      </c>
      <c r="G24" s="14">
        <v>8</v>
      </c>
      <c r="H24" s="19" t="s">
        <v>32</v>
      </c>
      <c r="I24" s="22">
        <v>15</v>
      </c>
      <c r="J24" s="22" t="s">
        <v>28</v>
      </c>
      <c r="K24" s="14"/>
      <c r="L24" s="6"/>
      <c r="M24" s="1"/>
      <c r="N24" s="1"/>
      <c r="O24" s="28">
        <f>(IF(AND(J24&gt;0,J24&lt;=I24),J24,I24)*(L24-M24+N24))</f>
        <v>0</v>
      </c>
      <c r="P24" s="11"/>
      <c r="Q24" s="1"/>
      <c r="R24" s="1"/>
    </row>
    <row r="25" spans="1:18" ht="71.25">
      <c r="A25">
        <v>13</v>
      </c>
      <c r="B25">
        <v>221</v>
      </c>
      <c r="C25">
        <v>2015</v>
      </c>
      <c r="D25">
        <v>9</v>
      </c>
      <c r="G25" s="14">
        <v>9</v>
      </c>
      <c r="H25" s="19" t="s">
        <v>33</v>
      </c>
      <c r="I25" s="22">
        <v>400</v>
      </c>
      <c r="J25" s="22" t="s">
        <v>24</v>
      </c>
      <c r="K25" s="14"/>
      <c r="L25" s="6"/>
      <c r="M25" s="1"/>
      <c r="N25" s="1"/>
      <c r="O25" s="28">
        <f>(IF(AND(J25&gt;0,J25&lt;=I25),J25,I25)*(L25-M25+N25))</f>
        <v>0</v>
      </c>
      <c r="P25" s="11"/>
      <c r="Q25" s="1"/>
      <c r="R25" s="1"/>
    </row>
    <row r="26" spans="1:18" ht="91.5">
      <c r="A26">
        <v>13</v>
      </c>
      <c r="B26">
        <v>221</v>
      </c>
      <c r="C26">
        <v>2015</v>
      </c>
      <c r="D26">
        <v>10</v>
      </c>
      <c r="G26" s="14">
        <v>10</v>
      </c>
      <c r="H26" s="19" t="s">
        <v>34</v>
      </c>
      <c r="I26" s="22">
        <v>18</v>
      </c>
      <c r="J26" s="22" t="s">
        <v>28</v>
      </c>
      <c r="K26" s="14"/>
      <c r="L26" s="6"/>
      <c r="M26" s="1"/>
      <c r="N26" s="1"/>
      <c r="O26" s="28">
        <f>(IF(AND(J26&gt;0,J26&lt;=I26),J26,I26)*(L26-M26+N26))</f>
        <v>0</v>
      </c>
      <c r="P26" s="11"/>
      <c r="Q26" s="1"/>
      <c r="R26" s="1"/>
    </row>
    <row r="27" spans="1:18" ht="102">
      <c r="A27">
        <v>13</v>
      </c>
      <c r="B27">
        <v>221</v>
      </c>
      <c r="C27">
        <v>2015</v>
      </c>
      <c r="D27">
        <v>11</v>
      </c>
      <c r="G27" s="14">
        <v>11</v>
      </c>
      <c r="H27" s="19" t="s">
        <v>35</v>
      </c>
      <c r="I27" s="22">
        <v>15</v>
      </c>
      <c r="J27" s="22" t="s">
        <v>28</v>
      </c>
      <c r="K27" s="14"/>
      <c r="L27" s="6"/>
      <c r="M27" s="1"/>
      <c r="N27" s="1"/>
      <c r="O27" s="28">
        <f>(IF(AND(J27&gt;0,J27&lt;=I27),J27,I27)*(L27-M27+N27))</f>
        <v>0</v>
      </c>
      <c r="P27" s="11"/>
      <c r="Q27" s="1"/>
      <c r="R27" s="1"/>
    </row>
    <row r="28" spans="1:18" ht="244.5">
      <c r="A28">
        <v>13</v>
      </c>
      <c r="B28">
        <v>221</v>
      </c>
      <c r="C28">
        <v>2015</v>
      </c>
      <c r="D28">
        <v>12</v>
      </c>
      <c r="G28" s="14">
        <v>12</v>
      </c>
      <c r="H28" s="19" t="s">
        <v>36</v>
      </c>
      <c r="I28" s="22">
        <v>24</v>
      </c>
      <c r="J28" s="22" t="s">
        <v>22</v>
      </c>
      <c r="K28" s="14"/>
      <c r="L28" s="6"/>
      <c r="M28" s="1"/>
      <c r="N28" s="1"/>
      <c r="O28" s="28">
        <f>(IF(AND(J28&gt;0,J28&lt;=I28),J28,I28)*(L28-M28+N28))</f>
        <v>0</v>
      </c>
      <c r="P28" s="11"/>
      <c r="Q28" s="1"/>
      <c r="R28" s="1"/>
    </row>
    <row r="29" spans="1:18" ht="204">
      <c r="A29">
        <v>13</v>
      </c>
      <c r="B29">
        <v>221</v>
      </c>
      <c r="C29">
        <v>2015</v>
      </c>
      <c r="D29">
        <v>13</v>
      </c>
      <c r="G29" s="14">
        <v>13</v>
      </c>
      <c r="H29" s="19" t="s">
        <v>37</v>
      </c>
      <c r="I29" s="22">
        <v>20</v>
      </c>
      <c r="J29" s="22" t="s">
        <v>28</v>
      </c>
      <c r="K29" s="14"/>
      <c r="L29" s="6"/>
      <c r="M29" s="1"/>
      <c r="N29" s="1"/>
      <c r="O29" s="28">
        <f>(IF(AND(J29&gt;0,J29&lt;=I29),J29,I29)*(L29-M29+N29))</f>
        <v>0</v>
      </c>
      <c r="P29" s="11"/>
      <c r="Q29" s="1"/>
      <c r="R29" s="1"/>
    </row>
    <row r="30" spans="1:18" ht="81">
      <c r="A30">
        <v>13</v>
      </c>
      <c r="B30">
        <v>221</v>
      </c>
      <c r="C30">
        <v>2015</v>
      </c>
      <c r="D30">
        <v>14</v>
      </c>
      <c r="G30" s="14">
        <v>14</v>
      </c>
      <c r="H30" s="19" t="s">
        <v>38</v>
      </c>
      <c r="I30" s="22">
        <v>15</v>
      </c>
      <c r="J30" s="22" t="s">
        <v>22</v>
      </c>
      <c r="K30" s="14"/>
      <c r="L30" s="6"/>
      <c r="M30" s="1"/>
      <c r="N30" s="1"/>
      <c r="O30" s="28">
        <f>(IF(AND(J30&gt;0,J30&lt;=I30),J30,I30)*(L30-M30+N30))</f>
        <v>0</v>
      </c>
      <c r="P30" s="11"/>
      <c r="Q30" s="1"/>
      <c r="R30" s="1"/>
    </row>
    <row r="31" spans="7:18" ht="14.25">
      <c r="G31" s="14"/>
      <c r="H31" s="19"/>
      <c r="I31" s="22"/>
      <c r="J31" s="22"/>
      <c r="K31" s="14"/>
      <c r="L31" s="6"/>
      <c r="M31" s="1"/>
      <c r="N31" s="1"/>
      <c r="O31" s="8"/>
      <c r="P31" s="11"/>
      <c r="Q31" s="1"/>
      <c r="R31" s="1"/>
    </row>
    <row r="32" spans="8:15" ht="14.25">
      <c r="H32" s="33"/>
      <c r="L32" s="30" t="s">
        <v>39</v>
      </c>
      <c r="N32" s="31"/>
      <c r="O32" s="32">
        <f>SUM(O10:O30)</f>
        <v>0</v>
      </c>
    </row>
    <row r="33" ht="15" thickBot="1">
      <c r="H33" s="33"/>
    </row>
    <row r="34" spans="8:16" ht="14.25">
      <c r="H34" s="33"/>
      <c r="N34" s="38"/>
      <c r="O34" s="41"/>
      <c r="P34" s="42" t="s">
        <v>44</v>
      </c>
    </row>
    <row r="35" spans="8:16" ht="14.25">
      <c r="H35" s="33" t="s">
        <v>40</v>
      </c>
      <c r="I35" s="36"/>
      <c r="N35" s="38"/>
      <c r="O35" s="40"/>
      <c r="P35" s="39"/>
    </row>
    <row r="36" spans="8:16" ht="14.25">
      <c r="H36" s="33" t="s">
        <v>41</v>
      </c>
      <c r="I36" s="36"/>
      <c r="N36" s="38"/>
      <c r="O36" s="40"/>
      <c r="P36" s="39"/>
    </row>
    <row r="37" spans="8:16" ht="14.25">
      <c r="H37" s="33" t="s">
        <v>42</v>
      </c>
      <c r="I37" s="3"/>
      <c r="N37" s="38"/>
      <c r="O37" s="40"/>
      <c r="P37" s="39"/>
    </row>
    <row r="38" spans="8:16" ht="14.25">
      <c r="H38" s="33" t="s">
        <v>43</v>
      </c>
      <c r="I38" s="36"/>
      <c r="N38" s="38"/>
      <c r="O38" s="40"/>
      <c r="P38" s="39"/>
    </row>
    <row r="39" spans="8:16" ht="14.25">
      <c r="H39" s="33"/>
      <c r="I39" s="37"/>
      <c r="N39" s="38"/>
      <c r="O39" s="40"/>
      <c r="P39" s="39"/>
    </row>
    <row r="40" spans="8:16" ht="14.25">
      <c r="H40" s="33"/>
      <c r="I40" s="3"/>
      <c r="N40" s="38"/>
      <c r="O40" s="40"/>
      <c r="P40" s="39"/>
    </row>
    <row r="41" spans="8:16" ht="14.25">
      <c r="H41" s="33"/>
      <c r="I41" s="3"/>
      <c r="N41" s="38"/>
      <c r="O41" s="40"/>
      <c r="P41" s="39"/>
    </row>
    <row r="42" spans="14:16" ht="14.25">
      <c r="N42" s="38"/>
      <c r="O42" s="40"/>
      <c r="P42" s="39"/>
    </row>
    <row r="43" spans="14:16" ht="15" thickBot="1">
      <c r="N43" s="38"/>
      <c r="O43" s="43"/>
      <c r="P43" s="44" t="s">
        <v>45</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2015-12-09T17:32:04Z</dcterms:created>
  <dcterms:modified xsi:type="dcterms:W3CDTF">2015-12-09T17:32:06Z</dcterms:modified>
  <cp:category/>
  <cp:version/>
  <cp:contentType/>
  <cp:contentStatus/>
</cp:coreProperties>
</file>